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SE" sheetId="1" r:id="rId1"/>
    <sheet name="Personale" sheetId="2" r:id="rId2"/>
    <sheet name="Dati_Economici" sheetId="3" r:id="rId3"/>
    <sheet name="Scheda_SMAF" sheetId="4" state="hidden" r:id="rId4"/>
    <sheet name="CC_Vime" sheetId="5" state="hidden" r:id="rId5"/>
    <sheet name="CC_Trezzo" sheetId="6" state="hidden" r:id="rId6"/>
  </sheets>
  <externalReferences>
    <externalReference r:id="rId9"/>
    <externalReference r:id="rId10"/>
    <externalReference r:id="rId11"/>
  </externalReferences>
  <definedNames>
    <definedName name="_xlnm.Print_Titles" localSheetId="4">'CC_Vime'!$B:$C</definedName>
    <definedName name="_xlnm.Print_Area" localSheetId="0">'CSE'!$A$1:$K$77</definedName>
    <definedName name="AccessDatabase">"D:\Egisto\DATI\Circ. 4\anziani\SAD.mdb"</definedName>
    <definedName name="Comuni">'[1]Label'!$C$2:$C$1547</definedName>
    <definedName name="Excel_BuiltIn_Print_Area">#REF!</definedName>
    <definedName name="Excel_BuiltIn_Print_Area" localSheetId="0">'CSE'!$A$1:$K$95</definedName>
    <definedName name="Excel_BuiltIn_Print_Titles" localSheetId="4">('CC_Vime'!$B:$C,'CC_Vime'!#REF!)</definedName>
  </definedNames>
  <calcPr fullCalcOnLoad="1"/>
</workbook>
</file>

<file path=xl/sharedStrings.xml><?xml version="1.0" encoding="utf-8"?>
<sst xmlns="http://schemas.openxmlformats.org/spreadsheetml/2006/main" count="236" uniqueCount="208">
  <si>
    <t xml:space="preserve">CENTRO SOCIO EDUCATIVO </t>
  </si>
  <si>
    <t>Consuntivo anno 2021</t>
  </si>
  <si>
    <r>
      <rPr>
        <sz val="11"/>
        <color indexed="8"/>
        <rFont val="Calibri"/>
        <family val="2"/>
      </rPr>
      <t xml:space="preserve">Per </t>
    </r>
    <r>
      <rPr>
        <b/>
        <sz val="11"/>
        <color indexed="8"/>
        <rFont val="Calibri"/>
        <family val="2"/>
      </rPr>
      <t>Centro socio educativo</t>
    </r>
    <r>
      <rPr>
        <sz val="11"/>
        <color indexed="8"/>
        <rFont val="Calibri"/>
        <family val="2"/>
      </rPr>
      <t xml:space="preserve"> si intende un servizio diurno per disabili la cui fragilità non sia ricompresa tra quelle riconducibili al sistema socio-sanitario. Il servizio è finalizzato al raggiungimento di autonomia personale, socializzazione, mantenimento del livello culturale e propedeutico all'inserimento nel mercato del lavoro (CFR DGR n. 20763 del 16.02.05)</t>
    </r>
  </si>
  <si>
    <t>1) IDENTIFICAZIONE DELLA STRUTTURA</t>
  </si>
  <si>
    <t>Denominazione</t>
  </si>
  <si>
    <t>Indirizzo</t>
  </si>
  <si>
    <t>Comune</t>
  </si>
  <si>
    <t>CAP</t>
  </si>
  <si>
    <t>Provincia</t>
  </si>
  <si>
    <t>Telefono</t>
  </si>
  <si>
    <t>Fax</t>
  </si>
  <si>
    <t>E-mail</t>
  </si>
  <si>
    <t>Codice struttura</t>
  </si>
  <si>
    <t>2) IDENTIFICAZIONE DELL' ENTE GESTORE</t>
  </si>
  <si>
    <t>Codice fiscale</t>
  </si>
  <si>
    <r>
      <rPr>
        <b/>
        <sz val="12"/>
        <rFont val="Calibri"/>
        <family val="2"/>
      </rPr>
      <t xml:space="preserve">2.1  Natura giuridica dell'Ente Gestore </t>
    </r>
    <r>
      <rPr>
        <sz val="12"/>
        <rFont val="Calibri"/>
        <family val="2"/>
      </rPr>
      <t>(scegliere da menù a tendina riga 48)</t>
    </r>
  </si>
  <si>
    <r>
      <rPr>
        <b/>
        <sz val="12"/>
        <rFont val="Calibri"/>
        <family val="2"/>
      </rPr>
      <t xml:space="preserve">2.2  Tipologia di Gestione </t>
    </r>
    <r>
      <rPr>
        <sz val="12"/>
        <rFont val="Calibri"/>
        <family val="2"/>
      </rPr>
      <t>(scegliere da menù a tendina riga 52)</t>
    </r>
  </si>
  <si>
    <t>Capienza strutturale (n° posti in esercizio)</t>
  </si>
  <si>
    <t xml:space="preserve">n. </t>
  </si>
  <si>
    <t>3) MODALITA' FUNZIONAMENTO</t>
  </si>
  <si>
    <t xml:space="preserve">       N. giorni totali  di funzionamento annuali</t>
  </si>
  <si>
    <t xml:space="preserve">       Di cui n. giornate di presenza degli utenti </t>
  </si>
  <si>
    <t xml:space="preserve">       N. ore di apertura giornaliere</t>
  </si>
  <si>
    <t xml:space="preserve">       N° settimane annue di apertura all'utenza</t>
  </si>
  <si>
    <t xml:space="preserve">       Servizio mensa   (SI - NO)</t>
  </si>
  <si>
    <t>4) UTENZA</t>
  </si>
  <si>
    <t xml:space="preserve">       N° domande in lista d'attesa alla data del 31/12/2021</t>
  </si>
  <si>
    <t xml:space="preserve">       N° utenti in carico dal 1/1 al 31/12</t>
  </si>
  <si>
    <t xml:space="preserve">       N° utenti a tempo parziale</t>
  </si>
  <si>
    <t xml:space="preserve">       N° utenti a tempo pieno</t>
  </si>
  <si>
    <t>X</t>
  </si>
  <si>
    <t>ASILO NIDO</t>
  </si>
  <si>
    <t>Associazione Famiglia Utenti</t>
  </si>
  <si>
    <t>DIRETTA/IN ECONOMIA</t>
  </si>
  <si>
    <t>SI</t>
  </si>
  <si>
    <t>MICRONIDO</t>
  </si>
  <si>
    <t>Associazione Solidarietà Familiare iscritta nel registro regionale delle associazioni di soliedarietà regionale</t>
  </si>
  <si>
    <t>APPALTO / CONCESSIONE</t>
  </si>
  <si>
    <t>NO</t>
  </si>
  <si>
    <t>ASILO AZIENDALE</t>
  </si>
  <si>
    <t>Singola famiglia</t>
  </si>
  <si>
    <t>Associazione di famiglie o rete familiare</t>
  </si>
  <si>
    <t>Azienda Sanitaria Locale</t>
  </si>
  <si>
    <t>Azienda di Servizi alla Persona</t>
  </si>
  <si>
    <t>Associazione di Comuni</t>
  </si>
  <si>
    <t>Associazioni di Volontariato</t>
  </si>
  <si>
    <t>Associazione Generica</t>
  </si>
  <si>
    <t>Associazione di Promozione Sociale</t>
  </si>
  <si>
    <t>Associazione di Promozione Sociale Nazionale</t>
  </si>
  <si>
    <t>Azienda Sanitaria</t>
  </si>
  <si>
    <t>Azienda Speciale Consortile</t>
  </si>
  <si>
    <t>Carcere</t>
  </si>
  <si>
    <t>Comunità Montana</t>
  </si>
  <si>
    <t>Consorzio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</si>
  <si>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</si>
  <si>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</si>
  <si>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</si>
  <si>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</si>
  <si>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</si>
  <si>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</si>
  <si>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Fondazione</t>
  </si>
  <si>
    <t>Società commerciale</t>
  </si>
  <si>
    <t>Società per azionia totale capitale pubblico</t>
  </si>
  <si>
    <t>Società di Servizi</t>
  </si>
  <si>
    <t>Unione di Comuni</t>
  </si>
  <si>
    <t>5) PERSONALE RETRIBUITO</t>
  </si>
  <si>
    <t>FIGURE PROFESSIONALI</t>
  </si>
  <si>
    <t>N° UNITA'</t>
  </si>
  <si>
    <t>ORE ANNUE</t>
  </si>
  <si>
    <t>RESPONSABILE/ COORDINATORE</t>
  </si>
  <si>
    <t>PERSONALE SOCIO EDUCATIVO</t>
  </si>
  <si>
    <t>PERSONALE ADDETTO AI SERVIZI</t>
  </si>
  <si>
    <t>TOTALE</t>
  </si>
  <si>
    <t>6) PERSONALE NON RETRIBUITO</t>
  </si>
  <si>
    <t>VOLONTARI</t>
  </si>
  <si>
    <t>ESERCIZIO DI RIFERIMENTO: 2021</t>
  </si>
  <si>
    <t>DENOMINAZIONE STRUTTURA:</t>
  </si>
  <si>
    <t xml:space="preserve"> N. UTENTI </t>
  </si>
  <si>
    <t xml:space="preserve">    COSTI</t>
  </si>
  <si>
    <t xml:space="preserve">    A.   Costi diretti per l'utenza:</t>
  </si>
  <si>
    <t>NOTE</t>
  </si>
  <si>
    <t xml:space="preserve">           coordinamento tecnico</t>
  </si>
  <si>
    <t xml:space="preserve">           educatori comprese eventuali sostituzioni</t>
  </si>
  <si>
    <t xml:space="preserve"> n° tot ore educ.x 52 settimane</t>
  </si>
  <si>
    <t xml:space="preserve">           operatori socio assistenziali</t>
  </si>
  <si>
    <t xml:space="preserve">           psicologo </t>
  </si>
  <si>
    <t>attività con famiglie e consulenza psicologica</t>
  </si>
  <si>
    <t xml:space="preserve">           costo responsabile supervisione</t>
  </si>
  <si>
    <t xml:space="preserve">           costo personale attività integrative </t>
  </si>
  <si>
    <t>attività integrative educative esternalizzate</t>
  </si>
  <si>
    <t xml:space="preserve">           tecnici di laboratorio</t>
  </si>
  <si>
    <t xml:space="preserve">           trasporto (qualora ricompreso nel costo del servizio , ma con
           personale aggiuntivo)</t>
  </si>
  <si>
    <t xml:space="preserve">           trasporto (carburanti-assicurazioni-manutenzione-
           ammortamento automezzi)</t>
  </si>
  <si>
    <t xml:space="preserve">           mensa utenti - personale </t>
  </si>
  <si>
    <t xml:space="preserve">           costi per formazione </t>
  </si>
  <si>
    <t xml:space="preserve">           materiale di consumo  </t>
  </si>
  <si>
    <t xml:space="preserve">           costi per servizi aggiuntivi,</t>
  </si>
  <si>
    <t xml:space="preserve">           speificare: </t>
  </si>
  <si>
    <t xml:space="preserve">           altro, </t>
  </si>
  <si>
    <t xml:space="preserve">           TOTALE COSTI DIRETTI PER L'UTENZA (A)</t>
  </si>
  <si>
    <t xml:space="preserve">    B.   Costi indiretti </t>
  </si>
  <si>
    <t xml:space="preserve">           costi personale amministrativo </t>
  </si>
  <si>
    <t xml:space="preserve">           assicurazioni </t>
  </si>
  <si>
    <t xml:space="preserve">           utenze: riscaldamento, energia elettrica,  acqua, telefono </t>
  </si>
  <si>
    <t xml:space="preserve">           imposte e tasse  </t>
  </si>
  <si>
    <t xml:space="preserve">           spese di pulizia </t>
  </si>
  <si>
    <t xml:space="preserve">           ammortamenti generali </t>
  </si>
  <si>
    <t xml:space="preserve">           manutenzione ordinaria </t>
  </si>
  <si>
    <t xml:space="preserve">           TOTALE COSTI INDIRETTI (B)</t>
  </si>
  <si>
    <t xml:space="preserve">    C.   Costi generali</t>
  </si>
  <si>
    <t xml:space="preserve">           oneri finanziari e bancari </t>
  </si>
  <si>
    <t xml:space="preserve">           consulenze professionali (es. contabilità, privacy, sicurezza, ecc.)</t>
  </si>
  <si>
    <t xml:space="preserve">            TOTALE COSTI GENERALI (C )</t>
  </si>
  <si>
    <t xml:space="preserve">            TOTALE COSTI (A + B + C)</t>
  </si>
  <si>
    <t xml:space="preserve">    ENTRATE</t>
  </si>
  <si>
    <t xml:space="preserve">            TOTALE RETTE A CARICO DEI COMUNI </t>
  </si>
  <si>
    <t xml:space="preserve">            TOTALE RETTE A CARICO DELLE FAMIGLIE:</t>
  </si>
  <si>
    <t xml:space="preserve">                      di cui per rette di frequenza</t>
  </si>
  <si>
    <t xml:space="preserve">                      di cui per mensa </t>
  </si>
  <si>
    <t xml:space="preserve">                      di cui per servizi aggiuntivi (specificare quali sono)</t>
  </si>
  <si>
    <t xml:space="preserve">                     di cui per attività integrative</t>
  </si>
  <si>
    <t xml:space="preserve">            CONTRIBUTO DA ENTI PUBBLICI</t>
  </si>
  <si>
    <t xml:space="preserve">            ALTRE TIPOLOGIE DI ENTRATA</t>
  </si>
  <si>
    <t xml:space="preserve">            FONDO SOCIALE REGIONALE 2021</t>
  </si>
  <si>
    <t xml:space="preserve">            FONDO NAZIONALE POLITICHE SOCIALI</t>
  </si>
  <si>
    <t xml:space="preserve">            ALTRE FONDI DI FINANZIAMENTO DA FONDI SPECIFICI</t>
  </si>
  <si>
    <t xml:space="preserve">            TOTALE ENTRATE</t>
  </si>
  <si>
    <t xml:space="preserve">            TOTALE ENTRATE (escluso FSR 2021)</t>
  </si>
  <si>
    <t xml:space="preserve">            RISULTATO DI GESTIONE (ENTRATE al netto dei COSTI)</t>
  </si>
  <si>
    <t>La presente scheda, composta da n. ___ pagine, è stata completata a cura dell'Ente gestore in data ________ . Il Responsabile ne certifica la veridicità e si assume la responsabilità dei dati trasmessi.</t>
  </si>
  <si>
    <t>In particolare, certifica che i dati inseriti nel presente questionario corrispondono ai dati inseriti nella scheda struttura della procedura S.I.Di.</t>
  </si>
  <si>
    <t>Compilatore</t>
  </si>
  <si>
    <t>Qualifica</t>
  </si>
  <si>
    <t>Anno di rendicontazione</t>
  </si>
  <si>
    <t>! Verificare che il totale della colonna quadri con il riparto del Fondo Sociale Regionale 2016 per la UdO specifica !</t>
  </si>
  <si>
    <t>Denominazione Ambito</t>
  </si>
  <si>
    <t>Codice Ambito</t>
  </si>
  <si>
    <t>Tipologia UdO</t>
  </si>
  <si>
    <t>CSE</t>
  </si>
  <si>
    <t>Centro Socio Educativo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</si>
  <si>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</si>
  <si>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</si>
  <si>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</si>
  <si>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</si>
  <si>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</si>
  <si>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</si>
  <si>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</si>
  <si>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</si>
  <si>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</si>
  <si>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</si>
  <si>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</si>
  <si>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</si>
  <si>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</si>
  <si>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</si>
  <si>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</si>
  <si>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</si>
  <si>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</si>
  <si>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</si>
  <si>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</si>
  <si>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</si>
  <si>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</si>
  <si>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</si>
  <si>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</si>
  <si>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</si>
  <si>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</si>
  <si>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</si>
  <si>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</si>
  <si>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</si>
  <si>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</si>
  <si>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</si>
  <si>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</si>
  <si>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</si>
  <si>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</si>
  <si>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</si>
  <si>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</si>
  <si>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</si>
  <si>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</si>
  <si>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</si>
  <si>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</si>
  <si>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</si>
  <si>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</si>
  <si>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</si>
  <si>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</si>
  <si>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</si>
  <si>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</si>
  <si>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</si>
  <si>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</si>
  <si>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Codice struttura </t>
  </si>
  <si>
    <t>Denominazione 
della struttura</t>
  </si>
  <si>
    <t>Comune ubicazione della struttra</t>
  </si>
  <si>
    <t>utenti a tempo pieno</t>
  </si>
  <si>
    <t>utenti a tempo parziale</t>
  </si>
  <si>
    <t>totale utenti</t>
  </si>
  <si>
    <t>n° giorni di apertura all'utenza</t>
  </si>
  <si>
    <t>ore volontari</t>
  </si>
  <si>
    <t>Personale Socio Educativo</t>
  </si>
  <si>
    <t>Altri Costi</t>
  </si>
  <si>
    <t>Totale entrate</t>
  </si>
  <si>
    <t>Differenza</t>
  </si>
  <si>
    <t>Costo ammissibile</t>
  </si>
  <si>
    <t xml:space="preserve">codice struttura </t>
  </si>
  <si>
    <t>Denominazione struttura            sede UdO</t>
  </si>
  <si>
    <t>personale socio educativo</t>
  </si>
  <si>
    <t>Altri costi</t>
  </si>
  <si>
    <t>TOT COSTO</t>
  </si>
  <si>
    <t>TOT ENTRATE</t>
  </si>
  <si>
    <t>TOT COSTO AMMISSIBILE</t>
  </si>
  <si>
    <t>personale socio educativo strutture ammissibili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</si>
</sst>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_-;\-* #,##0_-;_-* \-_-;_-@_-"/>
    <numFmt numFmtId="166" formatCode="0_)"/>
    <numFmt numFmtId="167" formatCode="_-&quot;L. &quot;* #,##0.00_-;&quot;-L. &quot;* #,##0.00_-;_-&quot;L. &quot;* \-??_-;_-@_-"/>
    <numFmt numFmtId="168" formatCode="@"/>
    <numFmt numFmtId="169" formatCode="General"/>
    <numFmt numFmtId="170" formatCode="_-&quot;€ &quot;* #,##0.00_-;&quot;-€ &quot;* #,##0.00_-;_-&quot;€ &quot;* \-??_-;_-@_-"/>
    <numFmt numFmtId="171" formatCode="#,##0.0"/>
    <numFmt numFmtId="172" formatCode="#,##0"/>
    <numFmt numFmtId="173" formatCode="#,##0.00"/>
    <numFmt numFmtId="174" formatCode="_-* #,##0.00_-;\-* #,##0.00_-;_-* \-??_-;_-@_-"/>
    <numFmt numFmtId="175" formatCode="#,##0_ ;\-#,##0\ "/>
    <numFmt numFmtId="176" formatCode="#,##0.00_ ;\-#,##0.00\ "/>
    <numFmt numFmtId="177" formatCode="_-&quot;€ &quot;* #,##0.00_-;[RED]&quot;-€ &quot;* #,##0.00_-;_-&quot;€ &quot;* \-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2"/>
      <name val="Arial"/>
      <family val="2"/>
    </font>
    <font>
      <sz val="10"/>
      <color indexed="63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indexed="60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Univers Condensed"/>
      <family val="2"/>
    </font>
    <font>
      <i/>
      <sz val="10"/>
      <name val="Trebuchet MS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1" fillId="8" borderId="0" applyNumberFormat="0" applyBorder="0" applyAlignment="0" applyProtection="0"/>
    <xf numFmtId="166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14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justify" vertical="center" wrapText="1"/>
    </xf>
    <xf numFmtId="164" fontId="0" fillId="0" borderId="4" xfId="0" applyBorder="1" applyAlignment="1">
      <alignment/>
    </xf>
    <xf numFmtId="168" fontId="17" fillId="0" borderId="0" xfId="0" applyNumberFormat="1" applyFont="1" applyFill="1" applyAlignment="1">
      <alignment/>
    </xf>
    <xf numFmtId="168" fontId="17" fillId="0" borderId="2" xfId="0" applyNumberFormat="1" applyFont="1" applyFill="1" applyBorder="1" applyAlignment="1">
      <alignment/>
    </xf>
    <xf numFmtId="164" fontId="0" fillId="0" borderId="5" xfId="0" applyBorder="1" applyAlignment="1">
      <alignment/>
    </xf>
    <xf numFmtId="168" fontId="0" fillId="0" borderId="6" xfId="0" applyNumberFormat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8" fontId="0" fillId="0" borderId="9" xfId="0" applyNumberFormat="1" applyBorder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8" fontId="0" fillId="0" borderId="3" xfId="0" applyNumberFormat="1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8" fontId="0" fillId="0" borderId="4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18" fillId="0" borderId="6" xfId="20" applyNumberFormat="1" applyFill="1" applyBorder="1" applyAlignment="1" applyProtection="1">
      <alignment horizontal="left" wrapText="1"/>
      <protection/>
    </xf>
    <xf numFmtId="168" fontId="0" fillId="0" borderId="7" xfId="0" applyNumberFormat="1" applyBorder="1" applyAlignment="1">
      <alignment horizontal="left"/>
    </xf>
    <xf numFmtId="168" fontId="17" fillId="0" borderId="0" xfId="0" applyNumberFormat="1" applyFont="1" applyFill="1" applyAlignment="1">
      <alignment horizontal="left" vertical="center"/>
    </xf>
    <xf numFmtId="164" fontId="0" fillId="0" borderId="6" xfId="0" applyBorder="1" applyAlignment="1">
      <alignment horizontal="left" wrapText="1"/>
    </xf>
    <xf numFmtId="168" fontId="17" fillId="0" borderId="0" xfId="0" applyNumberFormat="1" applyFont="1" applyFill="1" applyBorder="1" applyAlignment="1">
      <alignment horizontal="left" vertical="center"/>
    </xf>
    <xf numFmtId="164" fontId="0" fillId="0" borderId="6" xfId="0" applyBorder="1" applyAlignment="1">
      <alignment horizontal="left"/>
    </xf>
    <xf numFmtId="164" fontId="16" fillId="0" borderId="4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0" fillId="0" borderId="6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9" xfId="0" applyBorder="1" applyAlignment="1">
      <alignment horizontal="center"/>
    </xf>
    <xf numFmtId="164" fontId="0" fillId="0" borderId="4" xfId="0" applyBorder="1" applyAlignment="1">
      <alignment horizontal="center"/>
    </xf>
    <xf numFmtId="164" fontId="16" fillId="0" borderId="2" xfId="0" applyFont="1" applyBorder="1" applyAlignment="1">
      <alignment/>
    </xf>
    <xf numFmtId="164" fontId="17" fillId="0" borderId="2" xfId="0" applyFont="1" applyBorder="1" applyAlignment="1">
      <alignment horizontal="left" vertical="center"/>
    </xf>
    <xf numFmtId="164" fontId="20" fillId="9" borderId="15" xfId="0" applyFont="1" applyFill="1" applyBorder="1" applyAlignment="1">
      <alignment horizontal="center" vertical="center"/>
    </xf>
    <xf numFmtId="164" fontId="21" fillId="9" borderId="6" xfId="0" applyFont="1" applyFill="1" applyBorder="1" applyAlignment="1">
      <alignment horizontal="center" vertical="center"/>
    </xf>
    <xf numFmtId="164" fontId="20" fillId="9" borderId="6" xfId="0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left" vertical="center" wrapText="1"/>
    </xf>
    <xf numFmtId="164" fontId="21" fillId="2" borderId="17" xfId="0" applyFont="1" applyFill="1" applyBorder="1" applyAlignment="1">
      <alignment horizontal="center" vertical="center"/>
    </xf>
    <xf numFmtId="164" fontId="21" fillId="0" borderId="17" xfId="0" applyFont="1" applyFill="1" applyBorder="1" applyAlignment="1">
      <alignment horizontal="center" wrapText="1"/>
    </xf>
    <xf numFmtId="164" fontId="21" fillId="0" borderId="16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center"/>
    </xf>
    <xf numFmtId="164" fontId="21" fillId="0" borderId="16" xfId="0" applyFont="1" applyBorder="1" applyAlignment="1">
      <alignment horizontal="left" wrapText="1"/>
    </xf>
    <xf numFmtId="164" fontId="21" fillId="0" borderId="16" xfId="0" applyFont="1" applyBorder="1" applyAlignment="1">
      <alignment horizontal="center" wrapText="1"/>
    </xf>
    <xf numFmtId="164" fontId="17" fillId="9" borderId="6" xfId="0" applyFont="1" applyFill="1" applyBorder="1" applyAlignment="1">
      <alignment horizontal="center"/>
    </xf>
    <xf numFmtId="164" fontId="17" fillId="9" borderId="6" xfId="0" applyNumberFormat="1" applyFont="1" applyFill="1" applyBorder="1" applyAlignment="1">
      <alignment horizontal="center"/>
    </xf>
    <xf numFmtId="164" fontId="21" fillId="0" borderId="4" xfId="0" applyFont="1" applyBorder="1" applyAlignment="1">
      <alignment horizontal="left"/>
    </xf>
    <xf numFmtId="164" fontId="21" fillId="0" borderId="4" xfId="0" applyFont="1" applyBorder="1" applyAlignment="1">
      <alignment/>
    </xf>
    <xf numFmtId="164" fontId="21" fillId="0" borderId="17" xfId="0" applyFont="1" applyFill="1" applyBorder="1" applyAlignment="1">
      <alignment horizontal="center" vertical="center"/>
    </xf>
    <xf numFmtId="164" fontId="22" fillId="0" borderId="2" xfId="0" applyFont="1" applyBorder="1" applyAlignment="1">
      <alignment/>
    </xf>
    <xf numFmtId="168" fontId="17" fillId="0" borderId="10" xfId="0" applyNumberFormat="1" applyFont="1" applyFill="1" applyBorder="1" applyAlignment="1">
      <alignment horizontal="justify" vertical="center" wrapText="1"/>
    </xf>
    <xf numFmtId="170" fontId="0" fillId="0" borderId="6" xfId="0" applyNumberFormat="1" applyBorder="1" applyAlignment="1">
      <alignment horizontal="right"/>
    </xf>
    <xf numFmtId="164" fontId="0" fillId="0" borderId="2" xfId="0" applyFont="1" applyBorder="1" applyAlignment="1">
      <alignment horizontal="justify" wrapText="1"/>
    </xf>
    <xf numFmtId="170" fontId="0" fillId="0" borderId="6" xfId="0" applyNumberFormat="1" applyBorder="1" applyAlignment="1">
      <alignment horizontal="right" vertical="center"/>
    </xf>
    <xf numFmtId="170" fontId="0" fillId="0" borderId="2" xfId="0" applyNumberFormat="1" applyBorder="1" applyAlignment="1">
      <alignment horizontal="right"/>
    </xf>
    <xf numFmtId="170" fontId="0" fillId="10" borderId="6" xfId="0" applyNumberFormat="1" applyFill="1" applyBorder="1" applyAlignment="1">
      <alignment horizontal="right"/>
    </xf>
    <xf numFmtId="168" fontId="17" fillId="0" borderId="2" xfId="0" applyNumberFormat="1" applyFont="1" applyFill="1" applyBorder="1" applyAlignment="1">
      <alignment vertical="center"/>
    </xf>
    <xf numFmtId="168" fontId="17" fillId="0" borderId="2" xfId="0" applyNumberFormat="1" applyFont="1" applyFill="1" applyBorder="1" applyAlignment="1">
      <alignment vertical="center" wrapText="1"/>
    </xf>
    <xf numFmtId="170" fontId="0" fillId="0" borderId="4" xfId="0" applyNumberFormat="1" applyFill="1" applyBorder="1" applyAlignment="1">
      <alignment horizontal="right"/>
    </xf>
    <xf numFmtId="170" fontId="0" fillId="9" borderId="6" xfId="0" applyNumberFormat="1" applyFill="1" applyBorder="1" applyAlignment="1">
      <alignment horizontal="right"/>
    </xf>
    <xf numFmtId="170" fontId="0" fillId="11" borderId="6" xfId="0" applyNumberFormat="1" applyFill="1" applyBorder="1" applyAlignment="1">
      <alignment horizontal="right"/>
    </xf>
    <xf numFmtId="164" fontId="0" fillId="0" borderId="8" xfId="0" applyFont="1" applyBorder="1" applyAlignment="1">
      <alignment horizontal="justify" wrapText="1"/>
    </xf>
    <xf numFmtId="168" fontId="0" fillId="0" borderId="6" xfId="0" applyNumberFormat="1" applyBorder="1" applyAlignment="1">
      <alignment horizontal="center" wrapText="1"/>
    </xf>
    <xf numFmtId="164" fontId="23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/>
      <protection/>
    </xf>
    <xf numFmtId="164" fontId="24" fillId="0" borderId="0" xfId="0" applyFont="1" applyAlignment="1" applyProtection="1">
      <alignment horizontal="left"/>
      <protection/>
    </xf>
    <xf numFmtId="164" fontId="23" fillId="0" borderId="0" xfId="0" applyFont="1" applyAlignment="1" applyProtection="1">
      <alignment horizontal="left"/>
      <protection/>
    </xf>
    <xf numFmtId="164" fontId="25" fillId="0" borderId="18" xfId="0" applyFont="1" applyBorder="1" applyAlignment="1" applyProtection="1">
      <alignment horizontal="right" vertical="center" wrapText="1"/>
      <protection/>
    </xf>
    <xf numFmtId="164" fontId="26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0" xfId="0" applyFont="1" applyBorder="1" applyAlignment="1" applyProtection="1">
      <alignment/>
      <protection/>
    </xf>
    <xf numFmtId="164" fontId="24" fillId="0" borderId="0" xfId="0" applyNumberFormat="1" applyFont="1" applyAlignment="1" applyProtection="1">
      <alignment horizontal="left"/>
      <protection/>
    </xf>
    <xf numFmtId="164" fontId="29" fillId="12" borderId="0" xfId="0" applyNumberFormat="1" applyFont="1" applyFill="1" applyAlignment="1" applyProtection="1">
      <alignment/>
      <protection/>
    </xf>
    <xf numFmtId="164" fontId="28" fillId="0" borderId="0" xfId="0" applyFont="1" applyBorder="1" applyAlignment="1" applyProtection="1">
      <alignment horizontal="left"/>
      <protection/>
    </xf>
    <xf numFmtId="164" fontId="30" fillId="0" borderId="0" xfId="0" applyFont="1" applyBorder="1" applyAlignment="1" applyProtection="1">
      <alignment/>
      <protection/>
    </xf>
    <xf numFmtId="164" fontId="28" fillId="0" borderId="0" xfId="0" applyFont="1" applyAlignment="1" applyProtection="1">
      <alignment/>
      <protection/>
    </xf>
    <xf numFmtId="164" fontId="30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 horizontal="left"/>
      <protection/>
    </xf>
    <xf numFmtId="164" fontId="23" fillId="0" borderId="0" xfId="0" applyFont="1" applyBorder="1" applyAlignment="1" applyProtection="1">
      <alignment horizontal="left"/>
      <protection/>
    </xf>
    <xf numFmtId="164" fontId="23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 horizontal="center"/>
      <protection/>
    </xf>
    <xf numFmtId="171" fontId="31" fillId="0" borderId="0" xfId="0" applyNumberFormat="1" applyFont="1" applyBorder="1" applyAlignment="1" applyProtection="1">
      <alignment/>
      <protection/>
    </xf>
    <xf numFmtId="172" fontId="31" fillId="0" borderId="0" xfId="0" applyNumberFormat="1" applyFont="1" applyBorder="1" applyAlignment="1" applyProtection="1">
      <alignment/>
      <protection/>
    </xf>
    <xf numFmtId="173" fontId="31" fillId="0" borderId="0" xfId="0" applyNumberFormat="1" applyFont="1" applyAlignment="1" applyProtection="1">
      <alignment/>
      <protection/>
    </xf>
    <xf numFmtId="173" fontId="31" fillId="13" borderId="19" xfId="0" applyNumberFormat="1" applyFont="1" applyFill="1" applyBorder="1" applyAlignment="1" applyProtection="1">
      <alignment/>
      <protection/>
    </xf>
    <xf numFmtId="164" fontId="32" fillId="0" borderId="0" xfId="0" applyFont="1" applyAlignment="1" applyProtection="1">
      <alignment/>
      <protection/>
    </xf>
    <xf numFmtId="164" fontId="33" fillId="14" borderId="20" xfId="0" applyFont="1" applyFill="1" applyBorder="1" applyAlignment="1" applyProtection="1">
      <alignment horizontal="center" vertical="center" wrapText="1"/>
      <protection/>
    </xf>
    <xf numFmtId="164" fontId="33" fillId="14" borderId="21" xfId="0" applyFont="1" applyFill="1" applyBorder="1" applyAlignment="1" applyProtection="1">
      <alignment horizontal="center" vertical="center" wrapText="1"/>
      <protection/>
    </xf>
    <xf numFmtId="164" fontId="33" fillId="14" borderId="22" xfId="0" applyFont="1" applyFill="1" applyBorder="1" applyAlignment="1" applyProtection="1">
      <alignment horizontal="center" vertical="center" wrapText="1"/>
      <protection/>
    </xf>
    <xf numFmtId="164" fontId="33" fillId="14" borderId="23" xfId="0" applyFont="1" applyFill="1" applyBorder="1" applyAlignment="1" applyProtection="1">
      <alignment vertical="center" wrapText="1"/>
      <protection/>
    </xf>
    <xf numFmtId="164" fontId="33" fillId="14" borderId="24" xfId="0" applyFont="1" applyFill="1" applyBorder="1" applyAlignment="1" applyProtection="1">
      <alignment horizontal="center" vertical="center" wrapText="1"/>
      <protection/>
    </xf>
    <xf numFmtId="164" fontId="34" fillId="0" borderId="0" xfId="0" applyFont="1" applyAlignment="1" applyProtection="1">
      <alignment/>
      <protection/>
    </xf>
    <xf numFmtId="164" fontId="33" fillId="14" borderId="0" xfId="0" applyFont="1" applyFill="1" applyBorder="1" applyAlignment="1" applyProtection="1">
      <alignment horizontal="left" vertical="center" wrapText="1"/>
      <protection/>
    </xf>
    <xf numFmtId="164" fontId="33" fillId="14" borderId="0" xfId="0" applyFont="1" applyFill="1" applyAlignment="1" applyProtection="1">
      <alignment horizontal="left" vertical="center" wrapText="1"/>
      <protection/>
    </xf>
    <xf numFmtId="164" fontId="33" fillId="14" borderId="0" xfId="0" applyFont="1" applyFill="1" applyAlignment="1" applyProtection="1">
      <alignment horizontal="center" vertical="center" wrapText="1"/>
      <protection/>
    </xf>
    <xf numFmtId="164" fontId="33" fillId="14" borderId="25" xfId="0" applyFont="1" applyFill="1" applyBorder="1" applyAlignment="1" applyProtection="1">
      <alignment horizontal="left" vertical="center" wrapText="1"/>
      <protection/>
    </xf>
    <xf numFmtId="164" fontId="33" fillId="14" borderId="0" xfId="0" applyFont="1" applyFill="1" applyBorder="1" applyAlignment="1" applyProtection="1">
      <alignment horizontal="right" vertical="center" wrapText="1"/>
      <protection/>
    </xf>
    <xf numFmtId="164" fontId="33" fillId="14" borderId="26" xfId="0" applyFont="1" applyFill="1" applyBorder="1" applyAlignment="1" applyProtection="1">
      <alignment horizontal="right" vertical="center" wrapText="1"/>
      <protection/>
    </xf>
    <xf numFmtId="164" fontId="33" fillId="14" borderId="27" xfId="0" applyFont="1" applyFill="1" applyBorder="1" applyAlignment="1" applyProtection="1">
      <alignment horizontal="right" vertical="center" wrapText="1"/>
      <protection/>
    </xf>
    <xf numFmtId="164" fontId="33" fillId="14" borderId="28" xfId="0" applyFont="1" applyFill="1" applyBorder="1" applyAlignment="1" applyProtection="1">
      <alignment horizontal="right" vertical="center" wrapText="1"/>
      <protection/>
    </xf>
    <xf numFmtId="164" fontId="33" fillId="14" borderId="29" xfId="0" applyFont="1" applyFill="1" applyBorder="1" applyAlignment="1" applyProtection="1">
      <alignment horizontal="right" vertical="center" wrapText="1"/>
      <protection/>
    </xf>
    <xf numFmtId="164" fontId="33" fillId="14" borderId="30" xfId="0" applyFont="1" applyFill="1" applyBorder="1" applyAlignment="1" applyProtection="1">
      <alignment horizontal="right" vertical="center" wrapText="1"/>
      <protection/>
    </xf>
    <xf numFmtId="168" fontId="0" fillId="15" borderId="2" xfId="0" applyNumberFormat="1" applyFill="1" applyBorder="1" applyAlignment="1">
      <alignment/>
    </xf>
    <xf numFmtId="168" fontId="0" fillId="16" borderId="2" xfId="0" applyNumberFormat="1" applyFill="1" applyBorder="1" applyAlignment="1">
      <alignment/>
    </xf>
    <xf numFmtId="164" fontId="0" fillId="16" borderId="2" xfId="0" applyFill="1" applyBorder="1" applyAlignment="1">
      <alignment/>
    </xf>
    <xf numFmtId="170" fontId="0" fillId="0" borderId="2" xfId="0" applyNumberFormat="1" applyBorder="1" applyAlignment="1">
      <alignment/>
    </xf>
    <xf numFmtId="170" fontId="0" fillId="17" borderId="2" xfId="0" applyNumberFormat="1" applyFill="1" applyBorder="1" applyAlignment="1">
      <alignment/>
    </xf>
    <xf numFmtId="164" fontId="35" fillId="0" borderId="0" xfId="36" applyFont="1">
      <alignment/>
      <protection/>
    </xf>
    <xf numFmtId="164" fontId="36" fillId="0" borderId="0" xfId="36" applyFont="1" applyFill="1">
      <alignment/>
      <protection/>
    </xf>
    <xf numFmtId="164" fontId="35" fillId="0" borderId="0" xfId="36" applyFont="1" applyFill="1" applyAlignment="1">
      <alignment horizontal="center"/>
      <protection/>
    </xf>
    <xf numFmtId="172" fontId="35" fillId="0" borderId="0" xfId="36" applyNumberFormat="1" applyFont="1" applyFill="1" applyAlignment="1">
      <alignment horizontal="center"/>
      <protection/>
    </xf>
    <xf numFmtId="173" fontId="35" fillId="0" borderId="0" xfId="36" applyNumberFormat="1" applyFont="1" applyFill="1">
      <alignment/>
      <protection/>
    </xf>
    <xf numFmtId="164" fontId="37" fillId="0" borderId="6" xfId="38" applyFont="1" applyFill="1" applyBorder="1" applyAlignment="1">
      <alignment horizontal="center" vertical="center" wrapText="1"/>
      <protection/>
    </xf>
    <xf numFmtId="164" fontId="36" fillId="0" borderId="6" xfId="38" applyFont="1" applyFill="1" applyBorder="1" applyAlignment="1">
      <alignment horizontal="center" vertical="center" wrapText="1"/>
      <protection/>
    </xf>
    <xf numFmtId="166" fontId="35" fillId="0" borderId="6" xfId="35" applyFont="1" applyFill="1" applyBorder="1" applyAlignment="1">
      <alignment horizontal="center" vertical="top" wrapText="1"/>
      <protection/>
    </xf>
    <xf numFmtId="164" fontId="35" fillId="0" borderId="6" xfId="37" applyFont="1" applyFill="1" applyBorder="1" applyAlignment="1">
      <alignment horizontal="center" vertical="center" wrapText="1"/>
      <protection/>
    </xf>
    <xf numFmtId="174" fontId="35" fillId="0" borderId="6" xfId="39" applyNumberFormat="1" applyFont="1" applyFill="1" applyBorder="1" applyAlignment="1">
      <alignment horizontal="center" vertical="center" wrapText="1"/>
      <protection/>
    </xf>
    <xf numFmtId="174" fontId="38" fillId="0" borderId="0" xfId="39" applyNumberFormat="1" applyFont="1" applyFill="1" applyAlignment="1">
      <alignment vertical="center"/>
      <protection/>
    </xf>
    <xf numFmtId="166" fontId="35" fillId="0" borderId="0" xfId="35" applyFont="1" applyFill="1">
      <alignment/>
      <protection/>
    </xf>
    <xf numFmtId="166" fontId="1" fillId="0" borderId="0" xfId="35" applyFont="1" applyFill="1">
      <alignment/>
      <protection/>
    </xf>
    <xf numFmtId="166" fontId="35" fillId="15" borderId="6" xfId="35" applyFont="1" applyFill="1" applyBorder="1">
      <alignment/>
      <protection/>
    </xf>
    <xf numFmtId="166" fontId="35" fillId="0" borderId="6" xfId="35" applyFont="1" applyFill="1" applyBorder="1">
      <alignment/>
      <protection/>
    </xf>
    <xf numFmtId="175" fontId="35" fillId="0" borderId="6" xfId="35" applyNumberFormat="1" applyFont="1" applyFill="1" applyBorder="1">
      <alignment/>
      <protection/>
    </xf>
    <xf numFmtId="176" fontId="35" fillId="10" borderId="6" xfId="35" applyNumberFormat="1" applyFont="1" applyFill="1" applyBorder="1">
      <alignment/>
      <protection/>
    </xf>
    <xf numFmtId="172" fontId="35" fillId="0" borderId="6" xfId="35" applyNumberFormat="1" applyFont="1" applyFill="1" applyBorder="1">
      <alignment/>
      <protection/>
    </xf>
    <xf numFmtId="174" fontId="35" fillId="0" borderId="6" xfId="35" applyNumberFormat="1" applyFont="1" applyFill="1" applyBorder="1">
      <alignment/>
      <protection/>
    </xf>
    <xf numFmtId="170" fontId="35" fillId="0" borderId="6" xfId="35" applyNumberFormat="1" applyFont="1" applyFill="1" applyBorder="1">
      <alignment/>
      <protection/>
    </xf>
    <xf numFmtId="177" fontId="35" fillId="10" borderId="6" xfId="35" applyNumberFormat="1" applyFont="1" applyFill="1" applyBorder="1">
      <alignment/>
      <protection/>
    </xf>
    <xf numFmtId="170" fontId="35" fillId="10" borderId="6" xfId="35" applyNumberFormat="1" applyFont="1" applyFill="1" applyBorder="1">
      <alignment/>
      <protection/>
    </xf>
    <xf numFmtId="174" fontId="38" fillId="0" borderId="0" xfId="39" applyNumberFormat="1" applyFont="1" applyFill="1">
      <alignment/>
      <protection/>
    </xf>
    <xf numFmtId="176" fontId="35" fillId="0" borderId="6" xfId="35" applyNumberFormat="1" applyFont="1" applyFill="1" applyBorder="1">
      <alignment/>
      <protection/>
    </xf>
    <xf numFmtId="177" fontId="35" fillId="0" borderId="6" xfId="35" applyNumberFormat="1" applyFont="1" applyFill="1" applyBorder="1">
      <alignment/>
      <protection/>
    </xf>
    <xf numFmtId="164" fontId="3" fillId="0" borderId="6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8" fontId="39" fillId="15" borderId="6" xfId="0" applyNumberFormat="1" applyFont="1" applyFill="1" applyBorder="1" applyAlignment="1">
      <alignment/>
    </xf>
    <xf numFmtId="164" fontId="39" fillId="0" borderId="6" xfId="0" applyNumberFormat="1" applyFont="1" applyFill="1" applyBorder="1" applyAlignment="1">
      <alignment/>
    </xf>
    <xf numFmtId="164" fontId="39" fillId="0" borderId="6" xfId="0" applyNumberFormat="1" applyFont="1" applyBorder="1" applyAlignment="1">
      <alignment/>
    </xf>
    <xf numFmtId="170" fontId="39" fillId="0" borderId="6" xfId="0" applyNumberFormat="1" applyFont="1" applyBorder="1" applyAlignment="1">
      <alignment/>
    </xf>
    <xf numFmtId="170" fontId="39" fillId="10" borderId="6" xfId="0" applyNumberFormat="1" applyFont="1" applyFill="1" applyBorder="1" applyAlignment="1">
      <alignment/>
    </xf>
    <xf numFmtId="164" fontId="40" fillId="0" borderId="0" xfId="0" applyFont="1" applyAlignment="1">
      <alignment/>
    </xf>
    <xf numFmtId="164" fontId="39" fillId="0" borderId="6" xfId="0" applyFont="1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Migliaia [0] 2" xfId="32"/>
    <cellStyle name="Migliaia [0] 2 2" xfId="33"/>
    <cellStyle name="Neutral 1" xfId="34"/>
    <cellStyle name="Normale 2" xfId="35"/>
    <cellStyle name="Normale_ASILI NIDO 2002 criteri e finanziamento" xfId="36"/>
    <cellStyle name="Normale_CAH 2006" xfId="37"/>
    <cellStyle name="Normale_CAM CPI  FINANZIAMENTO 2006" xfId="38"/>
    <cellStyle name="Normale_CRD 2006" xfId="39"/>
    <cellStyle name="Note 1" xfId="40"/>
    <cellStyle name="Status 1" xfId="41"/>
    <cellStyle name="Text 1" xfId="42"/>
    <cellStyle name="Valuta 2" xfId="43"/>
    <cellStyle name="Warning 1" xfId="44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R\FSR%202015\Calcolo%20contributivo\Vimercate\SCHEDE_ANALITICHE_UDO_SOCIALI_consuntivo_2014%20(Vimerca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%204\CIRC%204%202007\simulazioni%20per%20cda\simulazione%20CR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OS\FSR\FSR%202016\Schede%20SMAF\schede_analitiche_udo_sociali_consuntivo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D 1paragone"/>
      <sheetName val="CRD 1 spesa-entrata"/>
      <sheetName val="CRD 2 spesa"/>
      <sheetName val="#RI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2">
        <row r="3">
          <cell r="B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Q127"/>
  <sheetViews>
    <sheetView view="pageBreakPreview" zoomScale="89" zoomScaleNormal="200" zoomScaleSheetLayoutView="89" workbookViewId="0" topLeftCell="A43">
      <selection activeCell="F71" sqref="F71"/>
    </sheetView>
  </sheetViews>
  <sheetFormatPr defaultColWidth="9.140625" defaultRowHeight="15"/>
  <cols>
    <col min="1" max="1" width="16.140625" style="1" customWidth="1"/>
    <col min="2" max="2" width="9.140625" style="1" customWidth="1"/>
    <col min="3" max="3" width="12.8515625" style="1" customWidth="1"/>
    <col min="4" max="10" width="9.140625" style="1" customWidth="1"/>
    <col min="11" max="11" width="9.421875" style="1" customWidth="1"/>
    <col min="12" max="37" width="9.140625" style="1" customWidth="1"/>
    <col min="38" max="39" width="9.140625" style="1" hidden="1" customWidth="1"/>
    <col min="40" max="40" width="18.00390625" style="1" hidden="1" customWidth="1"/>
    <col min="41" max="41" width="112.421875" style="1" hidden="1" customWidth="1"/>
    <col min="42" max="42" width="24.57421875" style="1" hidden="1" customWidth="1"/>
    <col min="43" max="44" width="9.140625" style="1" hidden="1" customWidth="1"/>
    <col min="45" max="16384" width="9.140625" style="1" customWidth="1"/>
  </cols>
  <sheetData>
    <row r="1" ht="23.25">
      <c r="A1" s="2" t="s">
        <v>0</v>
      </c>
    </row>
    <row r="2" ht="26.25">
      <c r="A2" s="3" t="s">
        <v>1</v>
      </c>
    </row>
    <row r="3" ht="15">
      <c r="C3" s="4"/>
    </row>
    <row r="4" spans="1:11" ht="64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3:5" ht="15">
      <c r="C5" s="6"/>
      <c r="D5" s="6"/>
      <c r="E5" s="6"/>
    </row>
    <row r="6" s="4" customFormat="1" ht="15.75">
      <c r="A6" s="7" t="s">
        <v>3</v>
      </c>
    </row>
    <row r="7" ht="15.75">
      <c r="A7" s="8"/>
    </row>
    <row r="8" spans="1:8" s="6" customFormat="1" ht="15" customHeight="1">
      <c r="A8" s="6" t="s">
        <v>4</v>
      </c>
      <c r="B8" s="9"/>
      <c r="C8" s="10"/>
      <c r="D8" s="10"/>
      <c r="E8" s="10"/>
      <c r="F8" s="10"/>
      <c r="G8" s="10"/>
      <c r="H8" s="11"/>
    </row>
    <row r="9" spans="2:8" ht="15">
      <c r="B9" s="12"/>
      <c r="C9" s="13"/>
      <c r="D9" s="13"/>
      <c r="E9" s="13"/>
      <c r="F9" s="13"/>
      <c r="G9" s="13"/>
      <c r="H9" s="14"/>
    </row>
    <row r="10" spans="1:8" s="4" customFormat="1" ht="15" customHeight="1">
      <c r="A10" s="4" t="s">
        <v>5</v>
      </c>
      <c r="B10" s="15"/>
      <c r="C10" s="10"/>
      <c r="D10" s="10"/>
      <c r="E10" s="10"/>
      <c r="F10" s="10"/>
      <c r="G10" s="10"/>
      <c r="H10" s="16"/>
    </row>
    <row r="11" spans="3:7" ht="15">
      <c r="C11" s="13"/>
      <c r="D11" s="17"/>
      <c r="E11" s="17"/>
      <c r="F11" s="17"/>
      <c r="G11" s="17"/>
    </row>
    <row r="12" spans="1:8" s="18" customFormat="1" ht="15" customHeight="1">
      <c r="A12" s="18" t="s">
        <v>6</v>
      </c>
      <c r="B12" s="19"/>
      <c r="C12" s="10"/>
      <c r="D12" s="10"/>
      <c r="E12" s="10"/>
      <c r="F12" s="10"/>
      <c r="G12" s="10"/>
      <c r="H12" s="20"/>
    </row>
    <row r="13" spans="3:7" ht="15">
      <c r="C13" s="13"/>
      <c r="D13" s="21"/>
      <c r="E13" s="21"/>
      <c r="F13" s="21"/>
      <c r="G13" s="21"/>
    </row>
    <row r="14" spans="1:7" s="18" customFormat="1" ht="15">
      <c r="A14" s="18" t="s">
        <v>7</v>
      </c>
      <c r="B14" s="19"/>
      <c r="C14" s="10"/>
      <c r="D14" s="22"/>
      <c r="E14" s="13"/>
      <c r="F14" s="13"/>
      <c r="G14" s="13"/>
    </row>
    <row r="15" spans="3:7" ht="15">
      <c r="C15" s="13"/>
      <c r="D15" s="17"/>
      <c r="E15" s="17"/>
      <c r="F15" s="17"/>
      <c r="G15" s="17"/>
    </row>
    <row r="16" spans="1:8" s="18" customFormat="1" ht="15" customHeight="1">
      <c r="A16" s="18" t="s">
        <v>8</v>
      </c>
      <c r="B16" s="19"/>
      <c r="C16" s="10"/>
      <c r="D16" s="10"/>
      <c r="E16" s="10"/>
      <c r="F16" s="10"/>
      <c r="G16" s="10"/>
      <c r="H16" s="20"/>
    </row>
    <row r="17" spans="3:7" ht="15">
      <c r="C17" s="13"/>
      <c r="D17" s="13"/>
      <c r="E17" s="13"/>
      <c r="F17" s="21"/>
      <c r="G17" s="21"/>
    </row>
    <row r="18" spans="1:7" s="18" customFormat="1" ht="15" customHeight="1">
      <c r="A18" s="18" t="s">
        <v>9</v>
      </c>
      <c r="B18" s="19"/>
      <c r="C18" s="10"/>
      <c r="D18" s="10"/>
      <c r="E18" s="10"/>
      <c r="F18" s="22"/>
      <c r="G18" s="13"/>
    </row>
    <row r="19" spans="3:7" ht="15">
      <c r="C19" s="13"/>
      <c r="D19" s="13"/>
      <c r="E19" s="13"/>
      <c r="F19" s="23"/>
      <c r="G19" s="23"/>
    </row>
    <row r="20" spans="1:7" s="18" customFormat="1" ht="15" customHeight="1">
      <c r="A20" s="18" t="s">
        <v>10</v>
      </c>
      <c r="B20" s="19"/>
      <c r="C20" s="10"/>
      <c r="D20" s="10"/>
      <c r="E20" s="10"/>
      <c r="F20" s="22"/>
      <c r="G20" s="13"/>
    </row>
    <row r="21" spans="3:7" ht="15">
      <c r="C21" s="13"/>
      <c r="D21" s="13"/>
      <c r="E21" s="13"/>
      <c r="F21" s="17"/>
      <c r="G21" s="17"/>
    </row>
    <row r="22" spans="1:8" s="18" customFormat="1" ht="15" customHeight="1">
      <c r="A22" s="18" t="s">
        <v>11</v>
      </c>
      <c r="B22" s="19"/>
      <c r="C22" s="24"/>
      <c r="D22" s="24"/>
      <c r="E22" s="24"/>
      <c r="F22" s="24"/>
      <c r="G22" s="24"/>
      <c r="H22" s="20"/>
    </row>
    <row r="23" spans="3:7" ht="15">
      <c r="C23" s="13"/>
      <c r="D23" s="13"/>
      <c r="E23" s="13"/>
      <c r="F23" s="21"/>
      <c r="G23" s="21"/>
    </row>
    <row r="24" spans="1:7" s="6" customFormat="1" ht="15" customHeight="1">
      <c r="A24" s="6" t="s">
        <v>12</v>
      </c>
      <c r="B24" s="9"/>
      <c r="C24" s="10"/>
      <c r="D24" s="10"/>
      <c r="E24" s="10"/>
      <c r="F24" s="25"/>
      <c r="G24" s="21"/>
    </row>
    <row r="25" spans="3:7" ht="15">
      <c r="C25" s="21"/>
      <c r="D25" s="21"/>
      <c r="E25" s="21"/>
      <c r="F25" s="23"/>
      <c r="G25" s="23"/>
    </row>
    <row r="26" spans="1:7" ht="15.75">
      <c r="A26" s="7" t="s">
        <v>13</v>
      </c>
      <c r="C26" s="23"/>
      <c r="D26" s="23"/>
      <c r="E26" s="23"/>
      <c r="F26" s="23"/>
      <c r="G26" s="23"/>
    </row>
    <row r="27" spans="1:7" ht="15.75">
      <c r="A27" s="8"/>
      <c r="C27" s="23"/>
      <c r="D27" s="23"/>
      <c r="E27" s="23"/>
      <c r="F27" s="23"/>
      <c r="G27" s="23"/>
    </row>
    <row r="28" spans="1:8" s="6" customFormat="1" ht="15" customHeight="1">
      <c r="A28" s="6" t="s">
        <v>4</v>
      </c>
      <c r="B28" s="9"/>
      <c r="C28" s="10"/>
      <c r="D28" s="10"/>
      <c r="E28" s="10"/>
      <c r="F28" s="10"/>
      <c r="G28" s="10"/>
      <c r="H28" s="11"/>
    </row>
    <row r="29" spans="2:8" ht="15">
      <c r="B29" s="12"/>
      <c r="C29" s="13"/>
      <c r="D29" s="13"/>
      <c r="E29" s="13"/>
      <c r="F29" s="13"/>
      <c r="G29" s="13"/>
      <c r="H29" s="14"/>
    </row>
    <row r="30" spans="1:8" s="4" customFormat="1" ht="15" customHeight="1">
      <c r="A30" s="4" t="s">
        <v>5</v>
      </c>
      <c r="B30" s="15"/>
      <c r="C30" s="10"/>
      <c r="D30" s="10"/>
      <c r="E30" s="10"/>
      <c r="F30" s="10"/>
      <c r="G30" s="10"/>
      <c r="H30" s="16"/>
    </row>
    <row r="31" spans="3:7" ht="15">
      <c r="C31" s="13"/>
      <c r="D31" s="17"/>
      <c r="E31" s="17"/>
      <c r="F31" s="17"/>
      <c r="G31" s="17"/>
    </row>
    <row r="32" spans="1:8" s="18" customFormat="1" ht="15" customHeight="1">
      <c r="A32" s="18" t="s">
        <v>6</v>
      </c>
      <c r="B32" s="19"/>
      <c r="C32" s="10"/>
      <c r="D32" s="10"/>
      <c r="E32" s="10"/>
      <c r="F32" s="10"/>
      <c r="G32" s="10"/>
      <c r="H32" s="20"/>
    </row>
    <row r="33" spans="3:7" ht="15">
      <c r="C33" s="13"/>
      <c r="D33" s="21"/>
      <c r="E33" s="21"/>
      <c r="F33" s="21"/>
      <c r="G33" s="21"/>
    </row>
    <row r="34" spans="1:7" s="18" customFormat="1" ht="15">
      <c r="A34" s="18" t="s">
        <v>7</v>
      </c>
      <c r="B34" s="19"/>
      <c r="C34" s="10"/>
      <c r="D34" s="22"/>
      <c r="E34" s="13"/>
      <c r="F34" s="13"/>
      <c r="G34" s="13"/>
    </row>
    <row r="35" spans="3:7" ht="15">
      <c r="C35" s="13"/>
      <c r="D35" s="17"/>
      <c r="E35" s="17"/>
      <c r="F35" s="17"/>
      <c r="G35" s="17"/>
    </row>
    <row r="36" spans="1:8" s="18" customFormat="1" ht="15" customHeight="1">
      <c r="A36" s="18" t="s">
        <v>8</v>
      </c>
      <c r="B36" s="19"/>
      <c r="C36" s="10"/>
      <c r="D36" s="10"/>
      <c r="E36" s="10"/>
      <c r="F36" s="10"/>
      <c r="G36" s="10"/>
      <c r="H36" s="20"/>
    </row>
    <row r="37" spans="3:7" ht="15">
      <c r="C37" s="13"/>
      <c r="D37" s="13"/>
      <c r="E37" s="13"/>
      <c r="F37" s="21"/>
      <c r="G37" s="21"/>
    </row>
    <row r="38" spans="1:7" s="18" customFormat="1" ht="15" customHeight="1">
      <c r="A38" s="18" t="s">
        <v>9</v>
      </c>
      <c r="B38" s="19"/>
      <c r="C38" s="10"/>
      <c r="D38" s="10"/>
      <c r="E38" s="10"/>
      <c r="F38" s="22"/>
      <c r="G38" s="13"/>
    </row>
    <row r="39" spans="3:7" ht="15">
      <c r="C39" s="13"/>
      <c r="D39" s="13"/>
      <c r="E39" s="13"/>
      <c r="F39" s="23"/>
      <c r="G39" s="23"/>
    </row>
    <row r="40" spans="1:7" s="18" customFormat="1" ht="15" customHeight="1">
      <c r="A40" s="18" t="s">
        <v>10</v>
      </c>
      <c r="B40" s="19"/>
      <c r="C40" s="10"/>
      <c r="D40" s="10"/>
      <c r="E40" s="10"/>
      <c r="F40" s="22"/>
      <c r="G40" s="13"/>
    </row>
    <row r="41" spans="3:7" ht="15">
      <c r="C41" s="13"/>
      <c r="D41" s="13"/>
      <c r="E41" s="13"/>
      <c r="F41" s="17"/>
      <c r="G41" s="17"/>
    </row>
    <row r="42" spans="1:8" s="18" customFormat="1" ht="15" customHeight="1">
      <c r="A42" s="18" t="s">
        <v>11</v>
      </c>
      <c r="B42" s="19"/>
      <c r="C42" s="24"/>
      <c r="D42" s="24"/>
      <c r="E42" s="24"/>
      <c r="F42" s="24"/>
      <c r="G42" s="24"/>
      <c r="H42" s="20"/>
    </row>
    <row r="43" spans="3:7" ht="15">
      <c r="C43" s="13"/>
      <c r="D43" s="13"/>
      <c r="E43" s="13"/>
      <c r="F43" s="21"/>
      <c r="G43" s="21"/>
    </row>
    <row r="44" spans="1:7" s="6" customFormat="1" ht="15" customHeight="1">
      <c r="A44" s="6" t="s">
        <v>14</v>
      </c>
      <c r="B44" s="9"/>
      <c r="C44" s="10"/>
      <c r="D44" s="10"/>
      <c r="E44" s="10"/>
      <c r="F44" s="25"/>
      <c r="G44" s="21"/>
    </row>
    <row r="45" spans="3:5" ht="15">
      <c r="C45" s="6"/>
      <c r="D45" s="6"/>
      <c r="E45" s="6"/>
    </row>
    <row r="46" ht="15.75">
      <c r="A46" s="26" t="s">
        <v>15</v>
      </c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2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4"/>
    </row>
    <row r="49" spans="1:1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ht="15.75">
      <c r="A50" s="28" t="s">
        <v>16</v>
      </c>
    </row>
    <row r="51" spans="1:3" ht="15">
      <c r="A51" s="4"/>
      <c r="B51" s="4"/>
      <c r="C51" s="4"/>
    </row>
    <row r="52" spans="1:4" ht="15">
      <c r="A52" s="29"/>
      <c r="B52" s="29"/>
      <c r="C52" s="29"/>
      <c r="D52" s="14"/>
    </row>
    <row r="53" spans="1:3" ht="15">
      <c r="A53" s="6"/>
      <c r="B53" s="6"/>
      <c r="C53" s="6"/>
    </row>
    <row r="54" spans="1:11" ht="15">
      <c r="A54" s="30" t="s">
        <v>17</v>
      </c>
      <c r="B54" s="6"/>
      <c r="C54" s="6"/>
      <c r="J54" s="31" t="s">
        <v>18</v>
      </c>
      <c r="K54" s="32"/>
    </row>
    <row r="55" spans="1:3" ht="15">
      <c r="A55" s="6"/>
      <c r="B55" s="6"/>
      <c r="C55" s="6"/>
    </row>
    <row r="56" ht="15.75">
      <c r="A56" s="7" t="s">
        <v>19</v>
      </c>
    </row>
    <row r="57" spans="5:11" ht="15">
      <c r="E57" s="4"/>
      <c r="K57" s="4"/>
    </row>
    <row r="58" spans="1:12" ht="15">
      <c r="A58" s="33" t="s">
        <v>20</v>
      </c>
      <c r="D58" s="12"/>
      <c r="F58" s="14"/>
      <c r="J58" s="31" t="s">
        <v>18</v>
      </c>
      <c r="K58" s="32"/>
      <c r="L58" s="14"/>
    </row>
    <row r="59" spans="1:11" ht="15">
      <c r="A59" s="33"/>
      <c r="E59" s="6"/>
      <c r="K59" s="34"/>
    </row>
    <row r="60" spans="1:12" ht="15">
      <c r="A60" s="33" t="s">
        <v>21</v>
      </c>
      <c r="J60" s="31" t="s">
        <v>18</v>
      </c>
      <c r="K60" s="32"/>
      <c r="L60" s="14"/>
    </row>
    <row r="61" spans="1:11" ht="15">
      <c r="A61" s="33"/>
      <c r="K61" s="35"/>
    </row>
    <row r="62" spans="1:11" ht="15">
      <c r="A62" s="33" t="s">
        <v>22</v>
      </c>
      <c r="J62" s="31" t="s">
        <v>18</v>
      </c>
      <c r="K62" s="32"/>
    </row>
    <row r="63" spans="1:11" ht="15">
      <c r="A63" s="33"/>
      <c r="K63" s="35"/>
    </row>
    <row r="64" spans="1:11" ht="15">
      <c r="A64" s="33" t="s">
        <v>23</v>
      </c>
      <c r="J64" s="31" t="s">
        <v>18</v>
      </c>
      <c r="K64" s="32"/>
    </row>
    <row r="65" spans="1:11" ht="15">
      <c r="A65" s="33"/>
      <c r="K65" s="6"/>
    </row>
    <row r="66" spans="1:11" ht="15">
      <c r="A66" s="1" t="s">
        <v>24</v>
      </c>
      <c r="K66" s="32"/>
    </row>
    <row r="68" s="6" customFormat="1" ht="15">
      <c r="A68" s="36" t="s">
        <v>25</v>
      </c>
    </row>
    <row r="70" spans="1:11" ht="15">
      <c r="A70" s="33" t="s">
        <v>26</v>
      </c>
      <c r="D70" s="12"/>
      <c r="F70" s="14"/>
      <c r="J70" s="31" t="s">
        <v>18</v>
      </c>
      <c r="K70" s="32"/>
    </row>
    <row r="71" spans="1:11" ht="15">
      <c r="A71" s="33"/>
      <c r="E71" s="6"/>
      <c r="K71" s="34"/>
    </row>
    <row r="72" spans="1:11" ht="15">
      <c r="A72" s="33" t="s">
        <v>27</v>
      </c>
      <c r="J72" s="31" t="s">
        <v>18</v>
      </c>
      <c r="K72" s="32"/>
    </row>
    <row r="73" spans="1:11" ht="15">
      <c r="A73" s="33"/>
      <c r="K73" s="35"/>
    </row>
    <row r="74" spans="1:11" ht="15">
      <c r="A74" s="33" t="s">
        <v>28</v>
      </c>
      <c r="J74" s="31" t="s">
        <v>18</v>
      </c>
      <c r="K74" s="32"/>
    </row>
    <row r="75" spans="1:11" ht="15">
      <c r="A75" s="33"/>
      <c r="K75" s="35"/>
    </row>
    <row r="76" spans="1:11" ht="15">
      <c r="A76" s="33" t="s">
        <v>29</v>
      </c>
      <c r="J76" s="31" t="s">
        <v>18</v>
      </c>
      <c r="K76" s="32"/>
    </row>
    <row r="96" ht="15" hidden="1"/>
    <row r="97" ht="15" customHeight="1" hidden="1"/>
    <row r="98" ht="15" customHeight="1" hidden="1"/>
    <row r="99" spans="39:43" ht="15" customHeight="1" hidden="1">
      <c r="AM99" s="1" t="s">
        <v>30</v>
      </c>
      <c r="AN99" s="1" t="s">
        <v>31</v>
      </c>
      <c r="AO99" s="1" t="s">
        <v>32</v>
      </c>
      <c r="AP99" s="1" t="s">
        <v>33</v>
      </c>
      <c r="AQ99" s="1" t="s">
        <v>34</v>
      </c>
    </row>
    <row r="100" spans="40:43" ht="15" customHeight="1" hidden="1">
      <c r="AN100" s="1" t="s">
        <v>35</v>
      </c>
      <c r="AO100" s="1" t="s">
        <v>36</v>
      </c>
      <c r="AP100" s="1" t="s">
        <v>37</v>
      </c>
      <c r="AQ100" s="1" t="s">
        <v>38</v>
      </c>
    </row>
    <row r="101" spans="40:41" ht="15" customHeight="1" hidden="1">
      <c r="AN101" s="1" t="s">
        <v>39</v>
      </c>
      <c r="AO101" s="1" t="s">
        <v>40</v>
      </c>
    </row>
    <row r="102" ht="15" customHeight="1" hidden="1">
      <c r="AO102" s="1" t="s">
        <v>41</v>
      </c>
    </row>
    <row r="103" ht="15" customHeight="1" hidden="1">
      <c r="AO103" s="1" t="s">
        <v>42</v>
      </c>
    </row>
    <row r="104" ht="15" customHeight="1" hidden="1">
      <c r="AO104" s="1" t="s">
        <v>43</v>
      </c>
    </row>
    <row r="105" ht="15" customHeight="1" hidden="1">
      <c r="AO105" s="1" t="s">
        <v>44</v>
      </c>
    </row>
    <row r="106" ht="15" customHeight="1" hidden="1">
      <c r="AO106" s="1" t="s">
        <v>45</v>
      </c>
    </row>
    <row r="107" ht="15" customHeight="1" hidden="1">
      <c r="AO107" s="1" t="s">
        <v>46</v>
      </c>
    </row>
    <row r="108" ht="15" customHeight="1" hidden="1">
      <c r="AO108" s="1" t="s">
        <v>47</v>
      </c>
    </row>
    <row r="109" ht="15" customHeight="1" hidden="1">
      <c r="AO109" s="1" t="s">
        <v>48</v>
      </c>
    </row>
    <row r="110" ht="15" customHeight="1" hidden="1">
      <c r="AO110" s="1" t="s">
        <v>49</v>
      </c>
    </row>
    <row r="111" ht="15" customHeight="1" hidden="1">
      <c r="AO111" s="1" t="s">
        <v>50</v>
      </c>
    </row>
    <row r="112" ht="15" customHeight="1" hidden="1">
      <c r="AO112" s="1" t="s">
        <v>6</v>
      </c>
    </row>
    <row r="113" ht="15" customHeight="1" hidden="1">
      <c r="AO113" s="1" t="s">
        <v>51</v>
      </c>
    </row>
    <row r="114" ht="15" customHeight="1" hidden="1">
      <c r="AO114" s="1" t="s">
        <v>52</v>
      </c>
    </row>
    <row r="115" ht="15" customHeight="1" hidden="1">
      <c r="AO115" s="1" t="s">
        <v>53</v>
      </c>
    </row>
    <row r="116" ht="15" customHeight="1" hidden="1">
      <c r="AO116" s="1" t="s">
        <v>54</v>
      </c>
    </row>
    <row r="117" ht="15" customHeight="1" hidden="1">
      <c r="AO117" s="1" t="s">
        <v>55</v>
      </c>
    </row>
    <row r="118" ht="15" customHeight="1" hidden="1">
      <c r="AO118" s="1" t="s">
        <v>56</v>
      </c>
    </row>
    <row r="119" ht="15" customHeight="1" hidden="1">
      <c r="AO119" s="1" t="s">
        <v>57</v>
      </c>
    </row>
    <row r="120" ht="15" customHeight="1" hidden="1">
      <c r="AO120" s="1" t="s">
        <v>58</v>
      </c>
    </row>
    <row r="121" ht="15" customHeight="1" hidden="1">
      <c r="AO121" s="1" t="s">
        <v>59</v>
      </c>
    </row>
    <row r="122" ht="15" customHeight="1" hidden="1">
      <c r="AO122" s="1" t="s">
        <v>60</v>
      </c>
    </row>
    <row r="123" ht="15" customHeight="1" hidden="1">
      <c r="AO123" s="1" t="s">
        <v>8</v>
      </c>
    </row>
    <row r="124" ht="15" customHeight="1" hidden="1">
      <c r="AO124" s="1" t="s">
        <v>61</v>
      </c>
    </row>
    <row r="125" ht="15" customHeight="1" hidden="1">
      <c r="AO125" s="1" t="s">
        <v>62</v>
      </c>
    </row>
    <row r="126" ht="15" customHeight="1" hidden="1">
      <c r="AO126" s="1" t="s">
        <v>63</v>
      </c>
    </row>
    <row r="127" ht="15" customHeight="1" hidden="1">
      <c r="AO127" s="1" t="s">
        <v>64</v>
      </c>
    </row>
    <row r="128" ht="15" customHeight="1" hidden="1"/>
    <row r="129" ht="15" customHeight="1" hidden="1"/>
    <row r="130" ht="15" customHeight="1" hidden="1"/>
    <row r="131" ht="15" hidden="1"/>
    <row r="132" ht="15" hidden="1"/>
  </sheetData>
  <sheetProtection selectLockedCells="1" selectUnlockedCells="1"/>
  <mergeCells count="19">
    <mergeCell ref="A4:K4"/>
    <mergeCell ref="C8:G8"/>
    <mergeCell ref="C10:G10"/>
    <mergeCell ref="C12:G12"/>
    <mergeCell ref="C16:G16"/>
    <mergeCell ref="C18:E18"/>
    <mergeCell ref="C20:E20"/>
    <mergeCell ref="C22:G22"/>
    <mergeCell ref="C24:E24"/>
    <mergeCell ref="C28:G28"/>
    <mergeCell ref="C30:G30"/>
    <mergeCell ref="C32:G32"/>
    <mergeCell ref="C36:G36"/>
    <mergeCell ref="C38:E38"/>
    <mergeCell ref="C40:E40"/>
    <mergeCell ref="C42:G42"/>
    <mergeCell ref="C44:E44"/>
    <mergeCell ref="A48:K48"/>
    <mergeCell ref="A52:C52"/>
  </mergeCells>
  <dataValidations count="3">
    <dataValidation type="list" allowBlank="1" showErrorMessage="1" sqref="A48">
      <formula1>$AO$98:$AO$127</formula1>
      <formula2>0</formula2>
    </dataValidation>
    <dataValidation type="list" allowBlank="1" showErrorMessage="1" sqref="A52:C52">
      <formula1>$AP$98:$AP$100</formula1>
      <formula2>0</formula2>
    </dataValidation>
    <dataValidation type="list" allowBlank="1" showErrorMessage="1" sqref="K66">
      <formula1>$AQ$98:$AQ$100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scale="79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3"/>
  <sheetViews>
    <sheetView view="pageBreakPreview" zoomScale="89" zoomScaleNormal="200" zoomScaleSheetLayoutView="89" workbookViewId="0" topLeftCell="A1">
      <selection activeCell="B16" sqref="B16"/>
    </sheetView>
  </sheetViews>
  <sheetFormatPr defaultColWidth="9.140625" defaultRowHeight="15"/>
  <cols>
    <col min="1" max="1" width="2.28125" style="1" customWidth="1"/>
    <col min="2" max="2" width="9.140625" style="1" customWidth="1"/>
    <col min="3" max="3" width="31.00390625" style="1" customWidth="1"/>
    <col min="4" max="4" width="15.140625" style="1" customWidth="1"/>
    <col min="5" max="5" width="42.421875" style="1" customWidth="1"/>
    <col min="6" max="16384" width="9.140625" style="1" customWidth="1"/>
  </cols>
  <sheetData>
    <row r="1" spans="2:5" ht="15">
      <c r="B1" s="4"/>
      <c r="C1" s="4"/>
      <c r="D1" s="4"/>
      <c r="E1" s="4"/>
    </row>
    <row r="2" spans="1:6" s="4" customFormat="1" ht="15.75">
      <c r="A2" s="15"/>
      <c r="B2" s="37" t="s">
        <v>65</v>
      </c>
      <c r="C2" s="37"/>
      <c r="D2" s="37"/>
      <c r="E2" s="37"/>
      <c r="F2" s="16"/>
    </row>
    <row r="3" spans="2:6" s="6" customFormat="1" ht="39" customHeight="1">
      <c r="B3" s="38" t="s">
        <v>66</v>
      </c>
      <c r="C3" s="38"/>
      <c r="D3" s="39" t="s">
        <v>67</v>
      </c>
      <c r="E3" s="40" t="s">
        <v>68</v>
      </c>
      <c r="F3" s="11"/>
    </row>
    <row r="4" spans="2:6" ht="15">
      <c r="B4" s="38"/>
      <c r="C4" s="38"/>
      <c r="D4" s="39"/>
      <c r="E4" s="40"/>
      <c r="F4" s="14"/>
    </row>
    <row r="5" spans="2:5" ht="15" customHeight="1">
      <c r="B5" s="41" t="s">
        <v>69</v>
      </c>
      <c r="C5" s="41"/>
      <c r="D5" s="42"/>
      <c r="E5" s="43"/>
    </row>
    <row r="6" spans="2:5" ht="15">
      <c r="B6" s="44" t="s">
        <v>70</v>
      </c>
      <c r="C6" s="44"/>
      <c r="D6" s="45"/>
      <c r="E6" s="45"/>
    </row>
    <row r="7" spans="2:5" ht="15" customHeight="1">
      <c r="B7" s="46" t="s">
        <v>71</v>
      </c>
      <c r="C7" s="46"/>
      <c r="D7" s="47"/>
      <c r="E7" s="47"/>
    </row>
    <row r="8" spans="1:6" s="4" customFormat="1" ht="15.75">
      <c r="A8" s="15"/>
      <c r="B8" s="48" t="s">
        <v>72</v>
      </c>
      <c r="C8" s="48"/>
      <c r="D8" s="49">
        <f>SUM(D5:D7)</f>
        <v>0</v>
      </c>
      <c r="E8" s="49">
        <f>SUM(E5:E7)</f>
        <v>0</v>
      </c>
      <c r="F8" s="16"/>
    </row>
    <row r="9" spans="2:5" ht="15">
      <c r="B9" s="50"/>
      <c r="C9" s="50"/>
      <c r="D9" s="50"/>
      <c r="E9" s="51"/>
    </row>
    <row r="10" spans="2:5" ht="15.75">
      <c r="B10" s="37" t="s">
        <v>73</v>
      </c>
      <c r="C10" s="37"/>
      <c r="D10" s="37"/>
      <c r="E10" s="37"/>
    </row>
    <row r="11" spans="2:5" ht="15" customHeight="1">
      <c r="B11" s="38" t="s">
        <v>66</v>
      </c>
      <c r="C11" s="38"/>
      <c r="D11" s="39" t="s">
        <v>67</v>
      </c>
      <c r="E11" s="40" t="s">
        <v>68</v>
      </c>
    </row>
    <row r="12" spans="2:5" ht="15">
      <c r="B12" s="38"/>
      <c r="C12" s="38"/>
      <c r="D12" s="39"/>
      <c r="E12" s="40"/>
    </row>
    <row r="13" spans="2:5" ht="15" customHeight="1">
      <c r="B13" s="41" t="s">
        <v>74</v>
      </c>
      <c r="C13" s="41"/>
      <c r="D13" s="52"/>
      <c r="E13" s="43"/>
    </row>
  </sheetData>
  <sheetProtection selectLockedCells="1" selectUnlockedCells="1"/>
  <mergeCells count="13">
    <mergeCell ref="B2:E2"/>
    <mergeCell ref="B3:C4"/>
    <mergeCell ref="D3:D4"/>
    <mergeCell ref="E3:E4"/>
    <mergeCell ref="B5:C5"/>
    <mergeCell ref="B7:C7"/>
    <mergeCell ref="B8:C8"/>
    <mergeCell ref="B9:C9"/>
    <mergeCell ref="B10:E10"/>
    <mergeCell ref="B11:C12"/>
    <mergeCell ref="D11:D12"/>
    <mergeCell ref="E11:E12"/>
    <mergeCell ref="B13:C1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21"/>
  <sheetViews>
    <sheetView tabSelected="1" view="pageBreakPreview" zoomScale="89" zoomScaleNormal="200" zoomScaleSheetLayoutView="89" workbookViewId="0" topLeftCell="A85">
      <selection activeCell="N91" sqref="N91"/>
    </sheetView>
  </sheetViews>
  <sheetFormatPr defaultColWidth="9.140625" defaultRowHeight="15"/>
  <cols>
    <col min="1" max="1" width="18.140625" style="1" customWidth="1"/>
    <col min="2" max="2" width="9.140625" style="1" customWidth="1"/>
    <col min="3" max="3" width="12.8515625" style="1" customWidth="1"/>
    <col min="4" max="10" width="9.140625" style="1" customWidth="1"/>
    <col min="11" max="11" width="5.140625" style="1" customWidth="1"/>
    <col min="12" max="12" width="9.140625" style="53" customWidth="1"/>
    <col min="13" max="39" width="9.140625" style="1" customWidth="1"/>
    <col min="40" max="40" width="18.00390625" style="1" customWidth="1"/>
    <col min="41" max="41" width="112.421875" style="1" customWidth="1"/>
    <col min="42" max="42" width="24.57421875" style="1" customWidth="1"/>
    <col min="43" max="16384" width="9.140625" style="1" customWidth="1"/>
  </cols>
  <sheetData>
    <row r="1" spans="6:10" ht="15">
      <c r="F1" s="4"/>
      <c r="G1" s="4"/>
      <c r="I1" s="4"/>
      <c r="J1" s="4"/>
    </row>
    <row r="2" spans="1:11" ht="15.75">
      <c r="A2" s="7" t="s">
        <v>75</v>
      </c>
      <c r="K2" s="14"/>
    </row>
    <row r="3" spans="4:10" ht="15">
      <c r="D3" s="4"/>
      <c r="E3" s="4"/>
      <c r="F3" s="18"/>
      <c r="G3" s="18"/>
      <c r="H3" s="4"/>
      <c r="I3" s="18"/>
      <c r="J3" s="18"/>
    </row>
    <row r="4" spans="1:11" ht="15" customHeight="1">
      <c r="A4" s="36" t="s">
        <v>76</v>
      </c>
      <c r="C4" s="12"/>
      <c r="D4" s="29"/>
      <c r="E4" s="29"/>
      <c r="F4" s="29"/>
      <c r="G4" s="29"/>
      <c r="H4" s="29"/>
      <c r="I4" s="29"/>
      <c r="J4" s="29"/>
      <c r="K4" s="14"/>
    </row>
    <row r="5" spans="4:10" ht="15">
      <c r="D5" s="6"/>
      <c r="E5" s="6"/>
      <c r="F5" s="6"/>
      <c r="G5" s="6"/>
      <c r="H5" s="6"/>
      <c r="I5" s="6"/>
      <c r="J5" s="6"/>
    </row>
    <row r="6" spans="1:10" ht="15">
      <c r="A6" s="36" t="s">
        <v>77</v>
      </c>
      <c r="F6" s="6"/>
      <c r="G6" s="6"/>
      <c r="I6" s="31" t="s">
        <v>18</v>
      </c>
      <c r="J6" s="32"/>
    </row>
    <row r="8" spans="1:11" ht="15.75" customHeight="1">
      <c r="A8" s="54" t="s">
        <v>78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10" spans="1:12" ht="15">
      <c r="A10" s="36" t="s">
        <v>79</v>
      </c>
      <c r="L10" s="53" t="s">
        <v>80</v>
      </c>
    </row>
    <row r="12" spans="1:10" ht="15">
      <c r="A12" s="1" t="s">
        <v>81</v>
      </c>
      <c r="H12" s="55">
        <v>0</v>
      </c>
      <c r="I12" s="55"/>
      <c r="J12" s="55"/>
    </row>
    <row r="14" spans="1:12" ht="15">
      <c r="A14" s="1" t="s">
        <v>82</v>
      </c>
      <c r="H14" s="55">
        <v>0</v>
      </c>
      <c r="I14" s="55"/>
      <c r="J14" s="55"/>
      <c r="L14" s="53" t="s">
        <v>83</v>
      </c>
    </row>
    <row r="16" spans="1:10" ht="15">
      <c r="A16" s="1" t="s">
        <v>84</v>
      </c>
      <c r="H16" s="55">
        <v>0</v>
      </c>
      <c r="I16" s="55"/>
      <c r="J16" s="55"/>
    </row>
    <row r="18" spans="1:12" ht="15">
      <c r="A18" s="1" t="s">
        <v>85</v>
      </c>
      <c r="H18" s="55">
        <v>0</v>
      </c>
      <c r="I18" s="55"/>
      <c r="J18" s="55"/>
      <c r="L18" s="53" t="s">
        <v>86</v>
      </c>
    </row>
    <row r="20" spans="1:10" ht="15">
      <c r="A20" s="1" t="s">
        <v>87</v>
      </c>
      <c r="H20" s="55">
        <v>0</v>
      </c>
      <c r="I20" s="55"/>
      <c r="J20" s="55"/>
    </row>
    <row r="22" spans="1:12" ht="15">
      <c r="A22" s="1" t="s">
        <v>88</v>
      </c>
      <c r="H22" s="55">
        <v>0</v>
      </c>
      <c r="I22" s="55"/>
      <c r="J22" s="55"/>
      <c r="L22" s="53" t="s">
        <v>89</v>
      </c>
    </row>
    <row r="24" spans="1:10" ht="15">
      <c r="A24" s="1" t="s">
        <v>90</v>
      </c>
      <c r="H24" s="55">
        <v>0</v>
      </c>
      <c r="I24" s="55"/>
      <c r="J24" s="55"/>
    </row>
    <row r="26" spans="1:10" ht="33.75" customHeight="1">
      <c r="A26" s="56" t="s">
        <v>91</v>
      </c>
      <c r="B26" s="56"/>
      <c r="C26" s="56"/>
      <c r="D26" s="56"/>
      <c r="E26" s="56"/>
      <c r="F26" s="56"/>
      <c r="H26" s="57">
        <v>0</v>
      </c>
      <c r="I26" s="57"/>
      <c r="J26" s="57"/>
    </row>
    <row r="28" spans="1:10" ht="33.75" customHeight="1">
      <c r="A28" s="56" t="s">
        <v>92</v>
      </c>
      <c r="B28" s="56"/>
      <c r="C28" s="56"/>
      <c r="D28" s="56"/>
      <c r="E28" s="56"/>
      <c r="F28" s="56"/>
      <c r="H28" s="57">
        <v>0</v>
      </c>
      <c r="I28" s="57"/>
      <c r="J28" s="57"/>
    </row>
    <row r="30" spans="1:10" ht="15">
      <c r="A30" s="1" t="s">
        <v>93</v>
      </c>
      <c r="H30" s="55">
        <v>0</v>
      </c>
      <c r="I30" s="55"/>
      <c r="J30" s="55"/>
    </row>
    <row r="32" spans="1:10" ht="15">
      <c r="A32" s="1" t="s">
        <v>94</v>
      </c>
      <c r="H32" s="55">
        <v>0</v>
      </c>
      <c r="I32" s="55"/>
      <c r="J32" s="55"/>
    </row>
    <row r="34" spans="1:10" ht="15">
      <c r="A34" s="1" t="s">
        <v>95</v>
      </c>
      <c r="H34" s="55">
        <v>0</v>
      </c>
      <c r="I34" s="55"/>
      <c r="J34" s="55"/>
    </row>
    <row r="36" spans="1:10" ht="15">
      <c r="A36" s="1" t="s">
        <v>96</v>
      </c>
      <c r="H36" s="55">
        <v>0</v>
      </c>
      <c r="I36" s="55"/>
      <c r="J36" s="55"/>
    </row>
    <row r="37" spans="8:10" ht="7.5" customHeight="1">
      <c r="H37" s="58"/>
      <c r="I37" s="58"/>
      <c r="J37" s="58"/>
    </row>
    <row r="38" spans="1:10" ht="15">
      <c r="A38" s="12" t="s">
        <v>97</v>
      </c>
      <c r="B38" s="29"/>
      <c r="C38" s="29"/>
      <c r="D38" s="29"/>
      <c r="E38" s="29"/>
      <c r="F38" s="29"/>
      <c r="G38" s="29"/>
      <c r="H38" s="29"/>
      <c r="I38" s="29"/>
      <c r="J38" s="29"/>
    </row>
    <row r="40" spans="1:10" ht="15">
      <c r="A40" s="1" t="s">
        <v>98</v>
      </c>
      <c r="H40" s="55">
        <v>0</v>
      </c>
      <c r="I40" s="55"/>
      <c r="J40" s="55"/>
    </row>
    <row r="41" spans="1:10" ht="8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12" t="s">
        <v>97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36" t="s">
        <v>99</v>
      </c>
      <c r="B44" s="33"/>
      <c r="H44" s="59">
        <f>H12+H14+H16+H18+H20+H22+H24+H26+H28+H30+H32+H34+H36+H40</f>
        <v>0</v>
      </c>
      <c r="I44" s="59"/>
      <c r="J44" s="59"/>
    </row>
    <row r="46" spans="1:11" ht="15.75" customHeight="1">
      <c r="A46" s="60" t="s">
        <v>100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8" spans="1:10" ht="15" customHeight="1">
      <c r="A48" s="1" t="s">
        <v>101</v>
      </c>
      <c r="H48" s="55">
        <v>0</v>
      </c>
      <c r="I48" s="55"/>
      <c r="J48" s="55"/>
    </row>
    <row r="49" spans="8:10" ht="15">
      <c r="H49" s="4"/>
      <c r="I49" s="4"/>
      <c r="J49" s="4"/>
    </row>
    <row r="50" spans="1:11" ht="15">
      <c r="A50" s="1" t="s">
        <v>102</v>
      </c>
      <c r="G50" s="12"/>
      <c r="H50" s="55">
        <v>0</v>
      </c>
      <c r="I50" s="55"/>
      <c r="J50" s="55"/>
      <c r="K50" s="14"/>
    </row>
    <row r="51" spans="8:10" ht="15">
      <c r="H51" s="6"/>
      <c r="I51" s="6"/>
      <c r="J51" s="6"/>
    </row>
    <row r="52" spans="1:10" ht="15">
      <c r="A52" s="1" t="s">
        <v>103</v>
      </c>
      <c r="H52" s="55">
        <v>0</v>
      </c>
      <c r="I52" s="55"/>
      <c r="J52" s="55"/>
    </row>
    <row r="54" spans="1:10" ht="15">
      <c r="A54" s="1" t="s">
        <v>104</v>
      </c>
      <c r="H54" s="55">
        <v>0</v>
      </c>
      <c r="I54" s="55"/>
      <c r="J54" s="55"/>
    </row>
    <row r="56" spans="1:10" ht="15">
      <c r="A56" s="1" t="s">
        <v>105</v>
      </c>
      <c r="H56" s="55">
        <v>0</v>
      </c>
      <c r="I56" s="55"/>
      <c r="J56" s="55"/>
    </row>
    <row r="58" spans="1:10" ht="15">
      <c r="A58" s="1" t="s">
        <v>106</v>
      </c>
      <c r="H58" s="55">
        <v>0</v>
      </c>
      <c r="I58" s="55"/>
      <c r="J58" s="55"/>
    </row>
    <row r="60" spans="1:10" ht="15">
      <c r="A60" s="1" t="s">
        <v>107</v>
      </c>
      <c r="H60" s="55">
        <v>0</v>
      </c>
      <c r="I60" s="55"/>
      <c r="J60" s="55"/>
    </row>
    <row r="62" spans="1:10" ht="15">
      <c r="A62" s="1" t="s">
        <v>98</v>
      </c>
      <c r="H62" s="55">
        <v>0</v>
      </c>
      <c r="I62" s="55"/>
      <c r="J62" s="55"/>
    </row>
    <row r="63" spans="1:10" ht="8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12" t="s">
        <v>97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36" t="s">
        <v>108</v>
      </c>
      <c r="H66" s="59">
        <f>H48+H50+H52+H54+H56+H58+H60+H62</f>
        <v>0</v>
      </c>
      <c r="I66" s="59"/>
      <c r="J66" s="59"/>
    </row>
    <row r="68" ht="15.75" customHeight="1">
      <c r="A68" s="60" t="s">
        <v>109</v>
      </c>
    </row>
    <row r="70" spans="1:10" ht="15">
      <c r="A70" s="1" t="s">
        <v>110</v>
      </c>
      <c r="H70" s="55">
        <v>0</v>
      </c>
      <c r="I70" s="55"/>
      <c r="J70" s="55"/>
    </row>
    <row r="72" spans="1:10" ht="15">
      <c r="A72" s="1" t="s">
        <v>111</v>
      </c>
      <c r="H72" s="55">
        <v>0</v>
      </c>
      <c r="I72" s="55"/>
      <c r="J72" s="55"/>
    </row>
    <row r="74" spans="1:10" ht="15">
      <c r="A74" s="36" t="s">
        <v>112</v>
      </c>
      <c r="H74" s="59">
        <f>H70+H72</f>
        <v>0</v>
      </c>
      <c r="I74" s="59"/>
      <c r="J74" s="59"/>
    </row>
    <row r="75" spans="1:10" ht="15">
      <c r="A75" s="36"/>
      <c r="H75" s="62"/>
      <c r="I75" s="62"/>
      <c r="J75" s="62"/>
    </row>
    <row r="76" spans="1:10" ht="15">
      <c r="A76" s="36" t="s">
        <v>113</v>
      </c>
      <c r="H76" s="63">
        <f>H44+H66+H74</f>
        <v>0</v>
      </c>
      <c r="I76" s="63"/>
      <c r="J76" s="63"/>
    </row>
    <row r="78" spans="1:11" ht="15.75" customHeight="1">
      <c r="A78" s="54" t="s">
        <v>114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80" spans="1:10" ht="15">
      <c r="A80" s="1" t="s">
        <v>115</v>
      </c>
      <c r="H80" s="55">
        <v>0</v>
      </c>
      <c r="I80" s="55"/>
      <c r="J80" s="55"/>
    </row>
    <row r="82" spans="1:10" ht="15">
      <c r="A82" s="1" t="s">
        <v>116</v>
      </c>
      <c r="H82" s="55">
        <v>0</v>
      </c>
      <c r="I82" s="55"/>
      <c r="J82" s="55"/>
    </row>
    <row r="84" spans="1:10" ht="15">
      <c r="A84" s="1" t="s">
        <v>117</v>
      </c>
      <c r="H84" s="55">
        <v>0</v>
      </c>
      <c r="I84" s="55"/>
      <c r="J84" s="55"/>
    </row>
    <row r="86" spans="1:10" ht="15">
      <c r="A86" s="1" t="s">
        <v>118</v>
      </c>
      <c r="H86" s="55">
        <v>0</v>
      </c>
      <c r="I86" s="55"/>
      <c r="J86" s="55"/>
    </row>
    <row r="88" spans="1:10" ht="15">
      <c r="A88" s="1" t="s">
        <v>119</v>
      </c>
      <c r="H88" s="55">
        <v>0</v>
      </c>
      <c r="I88" s="55"/>
      <c r="J88" s="55"/>
    </row>
    <row r="90" spans="1:10" ht="15">
      <c r="A90" s="1" t="s">
        <v>120</v>
      </c>
      <c r="H90" s="55">
        <v>0</v>
      </c>
      <c r="I90" s="55"/>
      <c r="J90" s="55"/>
    </row>
    <row r="92" spans="1:10" ht="15">
      <c r="A92" s="1" t="s">
        <v>121</v>
      </c>
      <c r="H92" s="55">
        <v>0</v>
      </c>
      <c r="I92" s="55"/>
      <c r="J92" s="55"/>
    </row>
    <row r="94" spans="1:10" ht="15">
      <c r="A94" s="1" t="s">
        <v>122</v>
      </c>
      <c r="H94" s="55">
        <v>0</v>
      </c>
      <c r="I94" s="55"/>
      <c r="J94" s="55"/>
    </row>
    <row r="96" spans="1:10" ht="15">
      <c r="A96" s="1" t="s">
        <v>123</v>
      </c>
      <c r="H96" s="55">
        <v>0</v>
      </c>
      <c r="I96" s="55"/>
      <c r="J96" s="55"/>
    </row>
    <row r="98" spans="1:10" ht="15">
      <c r="A98" s="1" t="s">
        <v>124</v>
      </c>
      <c r="H98" s="55">
        <v>0</v>
      </c>
      <c r="I98" s="55"/>
      <c r="J98" s="55"/>
    </row>
    <row r="100" spans="1:10" ht="15">
      <c r="A100" s="1" t="s">
        <v>125</v>
      </c>
      <c r="H100" s="55">
        <v>0</v>
      </c>
      <c r="I100" s="55"/>
      <c r="J100" s="55"/>
    </row>
    <row r="102" spans="1:10" ht="15">
      <c r="A102" s="36" t="s">
        <v>126</v>
      </c>
      <c r="H102" s="63">
        <f>H80+H82+H92+H94+H96+H98+H100</f>
        <v>0</v>
      </c>
      <c r="I102" s="63"/>
      <c r="J102" s="63"/>
    </row>
    <row r="104" spans="1:10" ht="15">
      <c r="A104" s="36" t="s">
        <v>127</v>
      </c>
      <c r="H104" s="59">
        <f>H102-H96</f>
        <v>0</v>
      </c>
      <c r="I104" s="59"/>
      <c r="J104" s="59"/>
    </row>
    <row r="106" spans="8:10" ht="15">
      <c r="H106" s="4"/>
      <c r="I106" s="4"/>
      <c r="J106" s="4"/>
    </row>
    <row r="107" spans="1:10" ht="15">
      <c r="A107" s="36" t="s">
        <v>128</v>
      </c>
      <c r="H107" s="64">
        <f>H104-H76</f>
        <v>0</v>
      </c>
      <c r="I107" s="64"/>
      <c r="J107" s="64"/>
    </row>
    <row r="108" spans="3:7" ht="15">
      <c r="C108" s="4"/>
      <c r="D108" s="4"/>
      <c r="E108" s="4"/>
      <c r="F108" s="4"/>
      <c r="G108" s="4"/>
    </row>
    <row r="109" spans="9:10" ht="15">
      <c r="I109" s="6"/>
      <c r="J109" s="6"/>
    </row>
    <row r="110" spans="1:10" ht="48" customHeight="1">
      <c r="A110" s="5" t="s">
        <v>129</v>
      </c>
      <c r="B110" s="5"/>
      <c r="C110" s="5"/>
      <c r="D110" s="5"/>
      <c r="E110" s="5"/>
      <c r="F110" s="5"/>
      <c r="G110" s="5"/>
      <c r="H110" s="5"/>
      <c r="I110" s="5"/>
      <c r="J110" s="5"/>
    </row>
    <row r="111" spans="1:11" s="1" customFormat="1" ht="30.75" customHeight="1">
      <c r="A111" s="65" t="s">
        <v>130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53"/>
    </row>
    <row r="112" spans="3:10" ht="15">
      <c r="C112" s="4"/>
      <c r="D112" s="4"/>
      <c r="E112" s="4"/>
      <c r="F112" s="4"/>
      <c r="G112" s="4"/>
      <c r="H112" s="4"/>
      <c r="I112" s="4"/>
      <c r="J112" s="4"/>
    </row>
    <row r="113" spans="1:11" ht="15">
      <c r="A113" s="1" t="s">
        <v>131</v>
      </c>
      <c r="B113" s="12"/>
      <c r="C113" s="10"/>
      <c r="D113" s="10"/>
      <c r="E113" s="10"/>
      <c r="F113" s="10"/>
      <c r="G113" s="10"/>
      <c r="H113" s="10"/>
      <c r="I113" s="10"/>
      <c r="J113" s="10"/>
      <c r="K113" s="14"/>
    </row>
    <row r="114" spans="3:10" ht="15">
      <c r="C114" s="18"/>
      <c r="D114" s="18"/>
      <c r="E114" s="18"/>
      <c r="F114" s="18"/>
      <c r="G114" s="18"/>
      <c r="H114" s="18"/>
      <c r="I114" s="18"/>
      <c r="J114" s="18"/>
    </row>
    <row r="115" spans="1:11" ht="15">
      <c r="A115" s="1" t="s">
        <v>132</v>
      </c>
      <c r="B115" s="12"/>
      <c r="C115" s="66"/>
      <c r="D115" s="66"/>
      <c r="E115" s="66"/>
      <c r="F115" s="66"/>
      <c r="G115" s="66"/>
      <c r="H115" s="66"/>
      <c r="I115" s="66"/>
      <c r="J115" s="66"/>
      <c r="K115" s="14"/>
    </row>
    <row r="116" spans="3:10" ht="15">
      <c r="C116" s="18"/>
      <c r="D116" s="18"/>
      <c r="E116" s="18"/>
      <c r="F116" s="18"/>
      <c r="G116" s="6"/>
      <c r="H116" s="6"/>
      <c r="I116" s="6"/>
      <c r="J116" s="6"/>
    </row>
    <row r="117" spans="1:7" ht="15">
      <c r="A117" s="1" t="s">
        <v>9</v>
      </c>
      <c r="B117" s="12"/>
      <c r="C117" s="10"/>
      <c r="D117" s="10"/>
      <c r="E117" s="10"/>
      <c r="F117" s="10"/>
      <c r="G117" s="14"/>
    </row>
    <row r="118" spans="3:10" ht="15">
      <c r="C118" s="18"/>
      <c r="D118" s="18"/>
      <c r="E118" s="18"/>
      <c r="F118" s="18"/>
      <c r="G118" s="4"/>
      <c r="H118" s="4"/>
      <c r="I118" s="4"/>
      <c r="J118" s="4"/>
    </row>
    <row r="119" spans="1:11" ht="15">
      <c r="A119" s="1" t="s">
        <v>11</v>
      </c>
      <c r="B119" s="12"/>
      <c r="C119" s="10"/>
      <c r="D119" s="10"/>
      <c r="E119" s="10"/>
      <c r="F119" s="10"/>
      <c r="G119" s="10"/>
      <c r="H119" s="10"/>
      <c r="I119" s="10"/>
      <c r="J119" s="10"/>
      <c r="K119" s="14"/>
    </row>
    <row r="120" spans="3:10" ht="15">
      <c r="C120" s="4"/>
      <c r="D120" s="4"/>
      <c r="E120" s="4"/>
      <c r="F120" s="4"/>
      <c r="G120" s="4"/>
      <c r="H120" s="4"/>
      <c r="I120" s="4"/>
      <c r="J120" s="4"/>
    </row>
    <row r="121" spans="3:10" ht="15">
      <c r="C121" s="6"/>
      <c r="D121" s="6"/>
      <c r="E121" s="6"/>
      <c r="F121" s="6"/>
      <c r="G121" s="6"/>
      <c r="H121" s="6"/>
      <c r="I121" s="6"/>
      <c r="J121" s="6"/>
    </row>
  </sheetData>
  <sheetProtection selectLockedCells="1" selectUnlockedCells="1"/>
  <mergeCells count="56">
    <mergeCell ref="D4:J4"/>
    <mergeCell ref="A8:K8"/>
    <mergeCell ref="H12:J12"/>
    <mergeCell ref="H14:J14"/>
    <mergeCell ref="H16:J16"/>
    <mergeCell ref="H18:J18"/>
    <mergeCell ref="H20:J20"/>
    <mergeCell ref="H22:J22"/>
    <mergeCell ref="H24:J24"/>
    <mergeCell ref="A26:F26"/>
    <mergeCell ref="H26:J26"/>
    <mergeCell ref="A28:F28"/>
    <mergeCell ref="H28:J28"/>
    <mergeCell ref="H30:J30"/>
    <mergeCell ref="H32:J32"/>
    <mergeCell ref="H34:J34"/>
    <mergeCell ref="H36:J36"/>
    <mergeCell ref="B38:J38"/>
    <mergeCell ref="H40:J40"/>
    <mergeCell ref="B42:J42"/>
    <mergeCell ref="H44:J44"/>
    <mergeCell ref="H48:J48"/>
    <mergeCell ref="H50:J50"/>
    <mergeCell ref="H52:J52"/>
    <mergeCell ref="H54:J54"/>
    <mergeCell ref="H56:J56"/>
    <mergeCell ref="H58:J58"/>
    <mergeCell ref="H60:J60"/>
    <mergeCell ref="H62:J62"/>
    <mergeCell ref="B64:J64"/>
    <mergeCell ref="H66:J66"/>
    <mergeCell ref="H70:J70"/>
    <mergeCell ref="H72:J72"/>
    <mergeCell ref="H74:J74"/>
    <mergeCell ref="H76:J76"/>
    <mergeCell ref="A78:K78"/>
    <mergeCell ref="H80:J80"/>
    <mergeCell ref="H82:J82"/>
    <mergeCell ref="H84:J84"/>
    <mergeCell ref="H86:J86"/>
    <mergeCell ref="H88:J88"/>
    <mergeCell ref="H90:J90"/>
    <mergeCell ref="H92:J92"/>
    <mergeCell ref="H94:J94"/>
    <mergeCell ref="H96:J96"/>
    <mergeCell ref="H98:J98"/>
    <mergeCell ref="H100:J100"/>
    <mergeCell ref="H102:J102"/>
    <mergeCell ref="H104:J104"/>
    <mergeCell ref="H107:J107"/>
    <mergeCell ref="A110:J110"/>
    <mergeCell ref="A111:J111"/>
    <mergeCell ref="C113:J113"/>
    <mergeCell ref="C115:J115"/>
    <mergeCell ref="C117:F117"/>
    <mergeCell ref="C119:J119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B1:AR7"/>
  <sheetViews>
    <sheetView view="pageBreakPreview" zoomScale="89" zoomScaleNormal="200" zoomScaleSheetLayoutView="89" workbookViewId="0" topLeftCell="B1">
      <selection activeCell="C19" sqref="C19"/>
    </sheetView>
  </sheetViews>
  <sheetFormatPr defaultColWidth="9.140625" defaultRowHeight="15"/>
  <cols>
    <col min="1" max="1" width="8.8515625" style="1" hidden="1" customWidth="1"/>
    <col min="2" max="4" width="31.7109375" style="1" customWidth="1"/>
    <col min="5" max="5" width="25.7109375" style="1" customWidth="1"/>
    <col min="6" max="6" width="16.7109375" style="1" customWidth="1"/>
    <col min="7" max="7" width="16.57421875" style="1" customWidth="1"/>
    <col min="8" max="8" width="20.7109375" style="1" customWidth="1"/>
    <col min="9" max="11" width="8.8515625" style="1" hidden="1" customWidth="1"/>
    <col min="12" max="13" width="17.57421875" style="1" customWidth="1"/>
    <col min="14" max="14" width="16.28125" style="1" customWidth="1"/>
    <col min="15" max="15" width="16.8515625" style="1" customWidth="1"/>
    <col min="16" max="16" width="9.140625" style="1" hidden="1" customWidth="1"/>
    <col min="17" max="18" width="12.57421875" style="1" customWidth="1"/>
    <col min="19" max="21" width="8.8515625" style="1" hidden="1" customWidth="1"/>
    <col min="22" max="24" width="14.57421875" style="1" customWidth="1"/>
    <col min="25" max="30" width="18.7109375" style="1" customWidth="1"/>
    <col min="31" max="31" width="19.8515625" style="1" customWidth="1"/>
    <col min="32" max="33" width="18.7109375" style="1" customWidth="1"/>
    <col min="34" max="34" width="16.28125" style="1" customWidth="1"/>
    <col min="35" max="35" width="9.140625" style="1" hidden="1" customWidth="1"/>
    <col min="36" max="36" width="17.7109375" style="1" customWidth="1"/>
    <col min="37" max="37" width="8.8515625" style="1" hidden="1" customWidth="1"/>
    <col min="38" max="38" width="21.28125" style="1" customWidth="1"/>
    <col min="39" max="40" width="17.57421875" style="1" customWidth="1"/>
    <col min="41" max="41" width="18.140625" style="1" customWidth="1"/>
    <col min="42" max="44" width="8.8515625" style="1" hidden="1" customWidth="1"/>
    <col min="45" max="48" width="9.140625" style="1" customWidth="1"/>
    <col min="49" max="49" width="9.57421875" style="1" customWidth="1"/>
    <col min="50" max="16384" width="9.140625" style="1" customWidth="1"/>
  </cols>
  <sheetData>
    <row r="1" spans="2:44" s="67" customFormat="1" ht="15" customHeight="1">
      <c r="B1" s="68" t="s">
        <v>133</v>
      </c>
      <c r="C1" s="69">
        <v>2017</v>
      </c>
      <c r="F1" s="70"/>
      <c r="AL1" s="71" t="s">
        <v>134</v>
      </c>
      <c r="AP1" s="72"/>
      <c r="AQ1" s="73"/>
      <c r="AR1" s="73"/>
    </row>
    <row r="2" spans="2:44" s="74" customFormat="1" ht="16.5">
      <c r="B2" s="68" t="s">
        <v>135</v>
      </c>
      <c r="C2" s="75">
        <f>'[3]Ambito'!B2</f>
        <v>0</v>
      </c>
      <c r="D2" s="76">
        <f>IF(C2,"null","ATTENZIONE!!! MANCA LA DENOMINAZIONE DELL'AMBITO - Selezionarlo dal menù a tendina nel foglio Ambito")</f>
        <v>0</v>
      </c>
      <c r="F2" s="77"/>
      <c r="AL2" s="71"/>
      <c r="AP2" s="72"/>
      <c r="AQ2" s="78"/>
      <c r="AR2" s="78"/>
    </row>
    <row r="3" spans="2:44" s="79" customFormat="1" ht="17.25">
      <c r="B3" s="68" t="s">
        <v>136</v>
      </c>
      <c r="C3" s="69">
        <f>'[3]Ambito'!B3</f>
        <v>0</v>
      </c>
      <c r="E3" s="68"/>
      <c r="F3" s="77"/>
      <c r="G3" s="74"/>
      <c r="H3" s="74"/>
      <c r="I3" s="74"/>
      <c r="J3" s="74"/>
      <c r="K3" s="74"/>
      <c r="L3" s="74"/>
      <c r="M3" s="74"/>
      <c r="N3" s="74"/>
      <c r="O3" s="74"/>
      <c r="P3" s="74"/>
      <c r="R3" s="74"/>
      <c r="AL3" s="71"/>
      <c r="AP3" s="72"/>
      <c r="AQ3" s="80"/>
      <c r="AR3" s="80"/>
    </row>
    <row r="4" spans="2:44" s="79" customFormat="1" ht="15" customHeight="1">
      <c r="B4" s="68" t="s">
        <v>137</v>
      </c>
      <c r="C4" s="81" t="s">
        <v>138</v>
      </c>
      <c r="D4" s="69" t="s">
        <v>139</v>
      </c>
      <c r="F4" s="82"/>
      <c r="G4" s="83"/>
      <c r="H4" s="83"/>
      <c r="I4" s="83"/>
      <c r="J4" s="84"/>
      <c r="K4" s="83"/>
      <c r="L4" s="83"/>
      <c r="M4" s="85">
        <f>SUM(M7:M300)</f>
        <v>0</v>
      </c>
      <c r="N4" s="85">
        <f>SUM(N7:N300)</f>
        <v>0</v>
      </c>
      <c r="O4" s="86">
        <f>SUM(O7:O300)</f>
        <v>0</v>
      </c>
      <c r="P4" s="86"/>
      <c r="Q4" s="86">
        <f>SUM(Q7:Q300)</f>
        <v>0</v>
      </c>
      <c r="R4" s="86">
        <f>SUM(R7:R300)</f>
        <v>0</v>
      </c>
      <c r="S4" s="86">
        <f>SUM(S7:S300)</f>
        <v>0</v>
      </c>
      <c r="T4" s="86">
        <f>SUM(T7:T300)</f>
        <v>0</v>
      </c>
      <c r="U4" s="86">
        <f>SUM(U7:U300)</f>
        <v>0</v>
      </c>
      <c r="V4" s="86">
        <f>SUM(V7:V300)</f>
        <v>0</v>
      </c>
      <c r="W4" s="85">
        <f>SUM(W7:W300)</f>
        <v>0</v>
      </c>
      <c r="X4" s="86">
        <f>SUM(X7:X300)</f>
        <v>0</v>
      </c>
      <c r="Y4" s="87">
        <f>SUM(Y7:Y300)</f>
        <v>0</v>
      </c>
      <c r="Z4" s="87">
        <f>SUM(Z7:Z300)</f>
        <v>0</v>
      </c>
      <c r="AA4" s="87">
        <f>SUM(AA7:AA300)</f>
        <v>0</v>
      </c>
      <c r="AB4" s="87">
        <f>SUM(AB7:AB300)</f>
        <v>0</v>
      </c>
      <c r="AC4" s="87">
        <f>SUM(AC7:AC300)</f>
        <v>0</v>
      </c>
      <c r="AD4" s="87">
        <f>SUM(AD7:AD300)</f>
        <v>0</v>
      </c>
      <c r="AE4" s="87">
        <f>SUM(AE7:AE300)</f>
        <v>0</v>
      </c>
      <c r="AF4" s="87">
        <f>SUM(AF7:AF300)</f>
        <v>0</v>
      </c>
      <c r="AG4" s="87">
        <f>SUM(AG7:AG300)</f>
        <v>0</v>
      </c>
      <c r="AH4" s="87">
        <f>SUM(AH7:AH300)</f>
        <v>0</v>
      </c>
      <c r="AI4" s="87">
        <f>SUM(AI7:AI300)</f>
        <v>0</v>
      </c>
      <c r="AJ4" s="87">
        <f>SUM(AJ7:AJ300)</f>
        <v>0</v>
      </c>
      <c r="AK4" s="87">
        <f>SUM(AK7:AK299)</f>
        <v>0</v>
      </c>
      <c r="AL4" s="88">
        <f>SUM(AL7:AL300)</f>
        <v>0</v>
      </c>
      <c r="AM4" s="87">
        <f>SUM(AM7:AM300)</f>
        <v>0</v>
      </c>
      <c r="AN4" s="87">
        <f>SUM(AN7:AN300)</f>
        <v>0</v>
      </c>
      <c r="AO4" s="87">
        <f>SUM(AO7:AO300)</f>
        <v>0</v>
      </c>
      <c r="AP4" s="72"/>
      <c r="AQ4" s="80"/>
      <c r="AR4" s="80"/>
    </row>
    <row r="5" spans="2:44" s="89" customFormat="1" ht="21.75" customHeight="1">
      <c r="B5" s="90" t="s">
        <v>140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 t="s">
        <v>141</v>
      </c>
      <c r="N5" s="90"/>
      <c r="O5" s="91" t="s">
        <v>142</v>
      </c>
      <c r="P5" s="91"/>
      <c r="Q5" s="91"/>
      <c r="R5" s="91"/>
      <c r="S5" s="91"/>
      <c r="T5" s="90" t="s">
        <v>143</v>
      </c>
      <c r="U5" s="90"/>
      <c r="V5" s="90" t="s">
        <v>144</v>
      </c>
      <c r="W5" s="90"/>
      <c r="X5" s="90"/>
      <c r="Y5" s="92" t="s">
        <v>145</v>
      </c>
      <c r="Z5" s="92"/>
      <c r="AA5" s="92"/>
      <c r="AB5" s="92"/>
      <c r="AC5" s="92"/>
      <c r="AD5" s="91" t="s">
        <v>146</v>
      </c>
      <c r="AE5" s="91"/>
      <c r="AF5" s="91"/>
      <c r="AG5" s="91"/>
      <c r="AH5" s="91"/>
      <c r="AI5" s="91"/>
      <c r="AJ5" s="91"/>
      <c r="AK5" s="93"/>
      <c r="AL5" s="94" t="s">
        <v>147</v>
      </c>
      <c r="AM5" s="91" t="s">
        <v>148</v>
      </c>
      <c r="AN5" s="91"/>
      <c r="AO5" s="91"/>
      <c r="AP5" s="72"/>
      <c r="AQ5" s="95"/>
      <c r="AR5" s="95"/>
    </row>
    <row r="6" spans="2:44" s="89" customFormat="1" ht="69" customHeight="1">
      <c r="B6" s="96" t="s">
        <v>149</v>
      </c>
      <c r="C6" s="96" t="s">
        <v>150</v>
      </c>
      <c r="D6" s="96" t="s">
        <v>151</v>
      </c>
      <c r="E6" s="96" t="s">
        <v>152</v>
      </c>
      <c r="F6" s="97" t="s">
        <v>153</v>
      </c>
      <c r="G6" s="98" t="s">
        <v>154</v>
      </c>
      <c r="H6" s="96" t="s">
        <v>155</v>
      </c>
      <c r="I6" s="99" t="s">
        <v>156</v>
      </c>
      <c r="J6" s="100" t="s">
        <v>157</v>
      </c>
      <c r="K6" s="100" t="s">
        <v>158</v>
      </c>
      <c r="L6" s="101" t="s">
        <v>159</v>
      </c>
      <c r="M6" s="102" t="s">
        <v>160</v>
      </c>
      <c r="N6" s="101" t="s">
        <v>161</v>
      </c>
      <c r="O6" s="102" t="s">
        <v>162</v>
      </c>
      <c r="P6" s="102" t="s">
        <v>163</v>
      </c>
      <c r="Q6" s="103" t="s">
        <v>164</v>
      </c>
      <c r="R6" s="101" t="s">
        <v>165</v>
      </c>
      <c r="S6" s="104" t="s">
        <v>166</v>
      </c>
      <c r="T6" s="104" t="s">
        <v>167</v>
      </c>
      <c r="U6" s="104" t="s">
        <v>168</v>
      </c>
      <c r="V6" s="102" t="s">
        <v>169</v>
      </c>
      <c r="W6" s="100" t="s">
        <v>170</v>
      </c>
      <c r="X6" s="101" t="s">
        <v>171</v>
      </c>
      <c r="Y6" s="100" t="s">
        <v>172</v>
      </c>
      <c r="Z6" s="100" t="s">
        <v>173</v>
      </c>
      <c r="AA6" s="100" t="s">
        <v>174</v>
      </c>
      <c r="AB6" s="100" t="s">
        <v>175</v>
      </c>
      <c r="AC6" s="101" t="s">
        <v>176</v>
      </c>
      <c r="AD6" s="100" t="s">
        <v>177</v>
      </c>
      <c r="AE6" s="100" t="s">
        <v>178</v>
      </c>
      <c r="AF6" s="100" t="s">
        <v>179</v>
      </c>
      <c r="AG6" s="100" t="s">
        <v>180</v>
      </c>
      <c r="AH6" s="100" t="s">
        <v>181</v>
      </c>
      <c r="AI6" s="100" t="s">
        <v>182</v>
      </c>
      <c r="AJ6" s="101" t="s">
        <v>183</v>
      </c>
      <c r="AL6" s="94"/>
      <c r="AM6" s="105" t="s">
        <v>184</v>
      </c>
      <c r="AN6" s="100" t="s">
        <v>185</v>
      </c>
      <c r="AO6" s="103" t="s">
        <v>186</v>
      </c>
      <c r="AP6" s="72"/>
      <c r="AQ6" s="95"/>
      <c r="AR6" s="95"/>
    </row>
    <row r="7" spans="2:41" ht="15">
      <c r="B7" s="106">
        <f>CSE!C24</f>
        <v>0</v>
      </c>
      <c r="C7" s="1">
        <f>CSE!C8</f>
        <v>0</v>
      </c>
      <c r="D7" s="107">
        <f>CSE!C10</f>
        <v>0</v>
      </c>
      <c r="E7" s="107">
        <f>CSE!C28</f>
        <v>0</v>
      </c>
      <c r="F7" s="1">
        <f>CSE!C32</f>
        <v>0</v>
      </c>
      <c r="G7" s="108"/>
      <c r="H7" s="1">
        <f>CSE!A48</f>
        <v>0</v>
      </c>
      <c r="L7" s="1">
        <f>CSE!K66</f>
        <v>0</v>
      </c>
      <c r="M7" s="1">
        <f>CSE!K62</f>
        <v>0</v>
      </c>
      <c r="N7" s="1">
        <f>CSE!K64</f>
        <v>0</v>
      </c>
      <c r="O7" s="1">
        <f>CSE!K54</f>
        <v>0</v>
      </c>
      <c r="Q7" s="1">
        <f>CSE!K70</f>
        <v>0</v>
      </c>
      <c r="R7" s="1">
        <f>CSE!K72</f>
        <v>0</v>
      </c>
      <c r="T7" s="108"/>
      <c r="U7" s="108"/>
      <c r="V7" s="1">
        <f>Personale!D6</f>
        <v>0</v>
      </c>
      <c r="W7" s="1">
        <f>Personale!E6</f>
        <v>0</v>
      </c>
      <c r="X7" s="1">
        <f>Personale!D13</f>
        <v>0</v>
      </c>
      <c r="Y7" s="109">
        <f>Dati_Economici!H14</f>
        <v>0</v>
      </c>
      <c r="Z7" s="109">
        <f>Dati_Economici!H12+Dati_Economici!H16+Dati_Economici!H18+Dati_Economici!H20+Dati_Economici!H22+Dati_Economici!H24</f>
        <v>0</v>
      </c>
      <c r="AA7" s="110">
        <f>SUM(Y7:Z7)</f>
        <v>0</v>
      </c>
      <c r="AB7" s="109">
        <f>Dati_Economici!H26+Dati_Economici!H28+Dati_Economici!H30+Dati_Economici!H32+Dati_Economici!H34+Dati_Economici!H36+Dati_Economici!H40+Dati_Economici!H66</f>
        <v>0</v>
      </c>
      <c r="AC7" s="109">
        <f>Dati_Economici!H74</f>
        <v>0</v>
      </c>
      <c r="AD7" s="109">
        <f>Dati_Economici!H82</f>
        <v>0</v>
      </c>
      <c r="AE7" s="109">
        <f>Dati_Economici!H80+Dati_Economici!H92</f>
        <v>0</v>
      </c>
      <c r="AF7" s="109">
        <f>Dati_Economici!H94</f>
        <v>0</v>
      </c>
      <c r="AG7" s="109">
        <f>Dati_Economici!H96</f>
        <v>0</v>
      </c>
      <c r="AH7" s="109">
        <f>Dati_Economici!H98</f>
        <v>0</v>
      </c>
      <c r="AI7" s="109"/>
      <c r="AJ7" s="109">
        <f>Dati_Economici!H100</f>
        <v>0</v>
      </c>
      <c r="AM7" s="110">
        <f>SUM(AA7:AC7)</f>
        <v>0</v>
      </c>
      <c r="AN7" s="110">
        <f>SUM(AD7:AF7)</f>
        <v>0</v>
      </c>
      <c r="AO7" s="110">
        <f>SUM(AG7:AJ7)</f>
        <v>0</v>
      </c>
    </row>
  </sheetData>
  <sheetProtection password="CD18" sheet="1" objects="1" scenarios="1"/>
  <mergeCells count="10">
    <mergeCell ref="AL1:AL3"/>
    <mergeCell ref="B5:L5"/>
    <mergeCell ref="M5:N5"/>
    <mergeCell ref="O5:S5"/>
    <mergeCell ref="T5:U5"/>
    <mergeCell ref="V5:X5"/>
    <mergeCell ref="Y5:AC5"/>
    <mergeCell ref="AD5:AJ5"/>
    <mergeCell ref="AL5:AL6"/>
    <mergeCell ref="AM5:AO5"/>
  </mergeCells>
  <conditionalFormatting sqref="C2">
    <cfRule type="cellIs" priority="1" dxfId="0" operator="equal" stopIfTrue="1">
      <formula>0</formula>
    </cfRule>
  </conditionalFormatting>
  <conditionalFormatting sqref="D2">
    <cfRule type="expression" priority="2" dxfId="0" stopIfTrue="1">
      <formula>ISERROR(D2)</formula>
    </cfRule>
  </conditionalFormatting>
  <dataValidations count="1">
    <dataValidation allowBlank="1" showErrorMessage="1" sqref="H6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K3"/>
  <sheetViews>
    <sheetView view="pageBreakPreview" zoomScale="89" zoomScaleNormal="200" zoomScaleSheetLayoutView="89" workbookViewId="0" topLeftCell="C1">
      <selection activeCell="C7" sqref="C7"/>
    </sheetView>
  </sheetViews>
  <sheetFormatPr defaultColWidth="9.140625" defaultRowHeight="15"/>
  <cols>
    <col min="1" max="1" width="19.421875" style="111" customWidth="1"/>
    <col min="2" max="2" width="41.28125" style="112" customWidth="1"/>
    <col min="3" max="3" width="22.8515625" style="112" customWidth="1"/>
    <col min="4" max="4" width="9.28125" style="113" customWidth="1"/>
    <col min="5" max="5" width="8.28125" style="114" customWidth="1"/>
    <col min="6" max="6" width="7.8515625" style="114" customWidth="1"/>
    <col min="7" max="7" width="8.421875" style="115" customWidth="1"/>
    <col min="8" max="8" width="9.7109375" style="111" customWidth="1"/>
    <col min="9" max="13" width="17.28125" style="111" customWidth="1"/>
    <col min="14" max="14" width="12.8515625" style="111" customWidth="1"/>
    <col min="15" max="16384" width="14.8515625" style="111" customWidth="1"/>
  </cols>
  <sheetData>
    <row r="1" spans="1:37" s="123" customFormat="1" ht="45.75" customHeight="1">
      <c r="A1" s="116" t="s">
        <v>187</v>
      </c>
      <c r="B1" s="117" t="s">
        <v>188</v>
      </c>
      <c r="C1" s="117" t="s">
        <v>189</v>
      </c>
      <c r="D1" s="118" t="s">
        <v>190</v>
      </c>
      <c r="E1" s="118" t="s">
        <v>191</v>
      </c>
      <c r="F1" s="118" t="s">
        <v>192</v>
      </c>
      <c r="G1" s="118" t="s">
        <v>193</v>
      </c>
      <c r="H1" s="118" t="s">
        <v>194</v>
      </c>
      <c r="I1" s="119" t="s">
        <v>195</v>
      </c>
      <c r="J1" s="120" t="s">
        <v>196</v>
      </c>
      <c r="K1" s="118" t="s">
        <v>197</v>
      </c>
      <c r="L1" s="118" t="s">
        <v>198</v>
      </c>
      <c r="M1" s="118" t="s">
        <v>199</v>
      </c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7" s="123" customFormat="1" ht="15">
      <c r="A2" s="124">
        <f>CSE!C24</f>
        <v>0</v>
      </c>
      <c r="B2" s="125">
        <f>CSE!C8</f>
        <v>0</v>
      </c>
      <c r="C2" s="125">
        <f>CSE!C12</f>
        <v>0</v>
      </c>
      <c r="D2" s="126">
        <f>CSE!K76</f>
        <v>0</v>
      </c>
      <c r="E2" s="126">
        <f>CSE!K74</f>
        <v>0</v>
      </c>
      <c r="F2" s="127">
        <f>D2+(E2*0.7)</f>
        <v>0</v>
      </c>
      <c r="G2" s="126">
        <f>CSE!K58</f>
        <v>0</v>
      </c>
      <c r="H2" s="128">
        <f>Personale!E13</f>
        <v>0</v>
      </c>
      <c r="I2" s="129">
        <f>Dati_Economici!H12+Dati_Economici!H14+Dati_Economici!H16+Dati_Economici!H18+Dati_Economici!H20+Dati_Economici!H22+Dati_Economici!H24</f>
        <v>0</v>
      </c>
      <c r="J2" s="129">
        <f>Dati_Economici!H26+Dati_Economici!H28+Dati_Economici!H30+Dati_Economici!H32+Dati_Economici!H34+Dati_Economici!H36+Dati_Economici!H40+Dati_Economici!H66+Dati_Economici!H74</f>
        <v>0</v>
      </c>
      <c r="K2" s="130">
        <f>Dati_Economici!H104</f>
        <v>0</v>
      </c>
      <c r="L2" s="131">
        <f>(I2+J2)-K2</f>
        <v>0</v>
      </c>
      <c r="M2" s="132">
        <f>IF(L2&gt;0,L2,0)</f>
        <v>0</v>
      </c>
      <c r="N2" s="133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</row>
    <row r="3" spans="1:37" s="123" customFormat="1" ht="15">
      <c r="A3" s="125"/>
      <c r="B3" s="125"/>
      <c r="C3" s="125"/>
      <c r="D3" s="126"/>
      <c r="E3" s="126"/>
      <c r="F3" s="134"/>
      <c r="G3" s="126"/>
      <c r="H3" s="128"/>
      <c r="I3" s="129"/>
      <c r="J3" s="129"/>
      <c r="K3" s="130"/>
      <c r="L3" s="135"/>
      <c r="M3" s="130"/>
      <c r="N3" s="133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ht="9" customHeight="1"/>
  </sheetData>
  <sheetProtection password="CD18" sheet="1" objects="1" scenarios="1"/>
  <printOptions horizontalCentered="1"/>
  <pageMargins left="0.23611111111111113" right="0.19652777777777777" top="0.7875" bottom="0.7083333333333334" header="0.5118110236220472" footer="0.5118110236220472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AQ3"/>
  <sheetViews>
    <sheetView view="pageBreakPreview" zoomScale="89" zoomScaleNormal="200" zoomScaleSheetLayoutView="89" workbookViewId="0" topLeftCell="A1">
      <selection activeCell="B14" sqref="B14"/>
    </sheetView>
  </sheetViews>
  <sheetFormatPr defaultColWidth="9.140625" defaultRowHeight="15"/>
  <cols>
    <col min="1" max="1" width="17.00390625" style="0" customWidth="1"/>
    <col min="2" max="2" width="33.00390625" style="0" customWidth="1"/>
    <col min="3" max="3" width="30.00390625" style="0" customWidth="1"/>
    <col min="4" max="9" width="15.57421875" style="0" customWidth="1"/>
    <col min="10" max="16384" width="8.8515625" style="0" customWidth="1"/>
  </cols>
  <sheetData>
    <row r="1" spans="1:43" s="138" customFormat="1" ht="51">
      <c r="A1" s="136" t="s">
        <v>200</v>
      </c>
      <c r="B1" s="136" t="s">
        <v>201</v>
      </c>
      <c r="C1" s="136" t="s">
        <v>151</v>
      </c>
      <c r="D1" s="136" t="s">
        <v>202</v>
      </c>
      <c r="E1" s="136" t="s">
        <v>203</v>
      </c>
      <c r="F1" s="136" t="s">
        <v>204</v>
      </c>
      <c r="G1" s="136" t="s">
        <v>205</v>
      </c>
      <c r="H1" s="136" t="s">
        <v>206</v>
      </c>
      <c r="I1" s="136" t="s">
        <v>207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9" s="144" customFormat="1" ht="15">
      <c r="A2" s="139">
        <f>CSE!C24</f>
        <v>0</v>
      </c>
      <c r="B2" s="140">
        <f>CSE!C8</f>
        <v>0</v>
      </c>
      <c r="C2" s="141">
        <f>CSE!C12</f>
        <v>0</v>
      </c>
      <c r="D2" s="142">
        <f>Dati_Economici!H12+Dati_Economici!H14+Dati_Economici!H16+Dati_Economici!H18+Dati_Economici!H20+Dati_Economici!H22+Dati_Economici!H24</f>
        <v>0</v>
      </c>
      <c r="E2" s="142">
        <f>Dati_Economici!H26+Dati_Economici!H28+Dati_Economici!H30+Dati_Economici!H32+Dati_Economici!H34+Dati_Economici!H36+Dati_Economici!H40+Dati_Economici!H66+Dati_Economici!H74</f>
        <v>0</v>
      </c>
      <c r="F2" s="143">
        <f>SUM(D2:E2)</f>
        <v>0</v>
      </c>
      <c r="G2" s="142">
        <f>Dati_Economici!H104</f>
        <v>0</v>
      </c>
      <c r="H2" s="143">
        <f>F2-G2</f>
        <v>0</v>
      </c>
      <c r="I2" s="143">
        <f>IF(H2&gt;0,D2,0)</f>
        <v>0</v>
      </c>
    </row>
    <row r="3" spans="1:9" ht="15">
      <c r="A3" s="145"/>
      <c r="B3" s="140"/>
      <c r="C3" s="141"/>
      <c r="D3" s="142"/>
      <c r="E3" s="142"/>
      <c r="F3" s="142"/>
      <c r="G3" s="142"/>
      <c r="H3" s="142"/>
      <c r="I3" s="142"/>
    </row>
  </sheetData>
  <sheetProtection password="CD18" sheet="1" objects="1" scenarios="1"/>
  <printOptions/>
  <pageMargins left="0.7000000000000001" right="0.7000000000000001" top="0.75" bottom="0.75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2022-09-07T11:38:07Z</dcterms:modified>
  <cp:category/>
  <cp:version/>
  <cp:contentType/>
  <cp:contentStatus/>
  <cp:revision>7</cp:revision>
</cp:coreProperties>
</file>